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charts/chart29.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34.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26.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charts/chart13.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4.xml" ContentType="application/vnd.openxmlformats-officedocument.drawingml.chart+xml"/>
  <Override PartName="/xl/charts/chart33.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5715" windowWidth="15480" windowHeight="5775" tabRatio="780"/>
  </bookViews>
  <sheets>
    <sheet name="Cover" sheetId="25" r:id="rId1"/>
    <sheet name="Preface" sheetId="27" r:id="rId2"/>
    <sheet name="Introduction" sheetId="1" r:id="rId3"/>
    <sheet name="Summary" sheetId="26" r:id="rId4"/>
    <sheet name="Notes" sheetId="14" r:id="rId5"/>
    <sheet name="Ingest" sheetId="16" r:id="rId6"/>
    <sheet name="Archive" sheetId="9" r:id="rId7"/>
    <sheet name="Total Archive Size" sheetId="8" r:id="rId8"/>
    <sheet name="Distribution" sheetId="7" r:id="rId9"/>
    <sheet name="NRT Distribution" sheetId="36" r:id="rId10"/>
    <sheet name="CALIPSO" sheetId="37" r:id="rId11"/>
    <sheet name="Top 20 Countries - Dist" sheetId="32" r:id="rId12"/>
    <sheet name="Unique Product Counts" sheetId="35" r:id="rId13"/>
    <sheet name="Top 10 Products - Dist" sheetId="33" r:id="rId14"/>
    <sheet name="Data Users" sheetId="6" r:id="rId15"/>
    <sheet name="Foreign Distribution" sheetId="34" r:id="rId16"/>
    <sheet name="Web Visits-Visitors" sheetId="5" r:id="rId17"/>
    <sheet name="Web Repeat Visitors" sheetId="15" r:id="rId18"/>
    <sheet name="Web Activity by Domain" sheetId="21" r:id="rId19"/>
    <sheet name="Web Activity by Country" sheetId="22" r:id="rId20"/>
    <sheet name="Total Users" sheetId="17" r:id="rId21"/>
    <sheet name="Product Distribution Trend" sheetId="12" r:id="rId22"/>
    <sheet name="Volume Distribution Trend" sheetId="24" r:id="rId23"/>
    <sheet name="Top 10 Product Trend" sheetId="28" r:id="rId24"/>
    <sheet name="US - Foreign Trend" sheetId="30" r:id="rId25"/>
    <sheet name="Public - Science User Trend" sheetId="31" r:id="rId26"/>
    <sheet name="Web Trends" sheetId="23" r:id="rId27"/>
    <sheet name="Definitions" sheetId="2" r:id="rId28"/>
  </sheets>
  <externalReferences>
    <externalReference r:id="rId29"/>
  </externalReferences>
  <definedNames>
    <definedName name="_xlnm.Print_Area" localSheetId="6">Archive!$A$1:$M$54</definedName>
    <definedName name="_xlnm.Print_Area" localSheetId="0">Cover!$A$1:$A$3</definedName>
    <definedName name="_xlnm.Print_Area" localSheetId="27">Definitions!$A$1:$B$33</definedName>
    <definedName name="_xlnm.Print_Area" localSheetId="5">Ingest!$A$1:$J$48</definedName>
    <definedName name="_xlnm.Print_Area" localSheetId="2">Introduction!$A$1:$B$10</definedName>
    <definedName name="_xlnm.Print_Area" localSheetId="1">Preface!$A$1:$A$3</definedName>
    <definedName name="_xlnm.Print_Area" localSheetId="21">'Product Distribution Trend'!$A$1:$T$77</definedName>
    <definedName name="_xlnm.Print_Area" localSheetId="25">'Public - Science User Trend'!$A$1:$K$29</definedName>
    <definedName name="_xlnm.Print_Area" localSheetId="3">Summary!$A$1:$C$12</definedName>
    <definedName name="_xlnm.Print_Area" localSheetId="11">'Top 20 Countries - Dist'!$A$1:$G$31</definedName>
    <definedName name="_xlnm.Print_Area" localSheetId="7">'Total Archive Size'!$A$1:$O$46</definedName>
    <definedName name="_xlnm.Print_Area" localSheetId="20">'Total Users'!$A$1:$G$26</definedName>
    <definedName name="_xlnm.Print_Area" localSheetId="22">'Volume Distribution Trend'!#REF!</definedName>
    <definedName name="_xlnm.Print_Area" localSheetId="17">'Web Repeat Visitors'!$A$1:$M$39</definedName>
    <definedName name="_xlnm.Print_Area" localSheetId="26">'Web Trends'!$A$1:$Q$48</definedName>
  </definedNames>
  <calcPr calcId="125725"/>
</workbook>
</file>

<file path=xl/calcChain.xml><?xml version="1.0" encoding="utf-8"?>
<calcChain xmlns="http://schemas.openxmlformats.org/spreadsheetml/2006/main">
  <c r="D27" i="9"/>
  <c r="C26"/>
  <c r="C45" i="8"/>
  <c r="E14" i="30"/>
  <c r="L184" i="7"/>
  <c r="L183"/>
  <c r="L182"/>
  <c r="L181"/>
  <c r="L180"/>
  <c r="L179"/>
  <c r="L178"/>
  <c r="K184"/>
  <c r="K183"/>
  <c r="K182"/>
  <c r="K181"/>
  <c r="K180"/>
  <c r="K179"/>
  <c r="K178"/>
  <c r="J184"/>
  <c r="J183"/>
  <c r="J182"/>
  <c r="J181"/>
  <c r="J180"/>
  <c r="J179"/>
  <c r="J178"/>
  <c r="I184"/>
  <c r="I183"/>
  <c r="I182"/>
  <c r="I181"/>
  <c r="I180"/>
  <c r="I179"/>
  <c r="I178"/>
  <c r="G12" i="37" l="1"/>
  <c r="F12"/>
  <c r="E12"/>
  <c r="D12"/>
  <c r="C12"/>
  <c r="B12"/>
  <c r="D39" i="8" l="1"/>
  <c r="C39"/>
  <c r="D40" i="9" l="1"/>
  <c r="C40"/>
  <c r="C52" i="37"/>
  <c r="D52"/>
  <c r="E52"/>
  <c r="F52"/>
  <c r="G26"/>
  <c r="F26"/>
  <c r="E26"/>
  <c r="D26"/>
  <c r="C26"/>
  <c r="B26"/>
  <c r="F52" i="23" l="1"/>
  <c r="E56" s="1"/>
  <c r="E52"/>
  <c r="D52"/>
  <c r="D56" s="1"/>
  <c r="C52"/>
  <c r="B56" s="1"/>
  <c r="B52"/>
  <c r="C56" s="1"/>
  <c r="F40"/>
  <c r="E57" s="1"/>
  <c r="E40"/>
  <c r="D40"/>
  <c r="D57" s="1"/>
  <c r="C40"/>
  <c r="B57" s="1"/>
  <c r="B40"/>
  <c r="C57" s="1"/>
  <c r="F29"/>
  <c r="E29"/>
  <c r="D29"/>
  <c r="C29"/>
  <c r="B29"/>
  <c r="F15"/>
  <c r="E15"/>
  <c r="D15"/>
  <c r="C15"/>
  <c r="B15"/>
  <c r="G20" i="17"/>
  <c r="E20"/>
  <c r="G19"/>
  <c r="E19"/>
  <c r="G18"/>
  <c r="E18"/>
  <c r="G17"/>
  <c r="E17"/>
  <c r="G16"/>
  <c r="E16"/>
  <c r="G15"/>
  <c r="E15"/>
  <c r="G10"/>
  <c r="E10"/>
  <c r="G14"/>
  <c r="E14"/>
  <c r="G13"/>
  <c r="E13"/>
  <c r="G12"/>
  <c r="E12"/>
  <c r="G11"/>
  <c r="E11"/>
  <c r="K16" i="15"/>
  <c r="J16"/>
  <c r="I16"/>
  <c r="H16"/>
  <c r="G16"/>
  <c r="F16"/>
  <c r="E16"/>
  <c r="D16"/>
  <c r="C16"/>
  <c r="B16"/>
  <c r="L16" s="1"/>
  <c r="L15"/>
  <c r="L14"/>
  <c r="L13"/>
  <c r="L12"/>
  <c r="L11"/>
  <c r="L5"/>
  <c r="L9"/>
  <c r="L8"/>
  <c r="L7"/>
  <c r="L6"/>
  <c r="D49" i="5"/>
  <c r="C49"/>
  <c r="B49"/>
  <c r="F24"/>
  <c r="E24"/>
  <c r="D24"/>
  <c r="C24"/>
  <c r="B24"/>
  <c r="C14" i="8" l="1"/>
  <c r="C13"/>
  <c r="C11"/>
  <c r="C10"/>
  <c r="C9"/>
  <c r="C8"/>
  <c r="C7"/>
  <c r="C6"/>
  <c r="B14"/>
  <c r="B13"/>
  <c r="B11"/>
  <c r="B10"/>
  <c r="B9"/>
  <c r="B8"/>
  <c r="B7"/>
  <c r="B6"/>
  <c r="D29"/>
  <c r="C29"/>
  <c r="D28"/>
  <c r="C28"/>
  <c r="D27"/>
  <c r="C12" s="1"/>
  <c r="C27"/>
  <c r="B12" s="1"/>
  <c r="D26"/>
  <c r="D25"/>
  <c r="C25"/>
  <c r="D24"/>
  <c r="C24"/>
  <c r="D23"/>
  <c r="C23"/>
  <c r="D22"/>
  <c r="C22"/>
  <c r="D21"/>
  <c r="C21"/>
  <c r="D20"/>
  <c r="C5" s="1"/>
  <c r="C20"/>
  <c r="C32" s="1"/>
  <c r="C26"/>
  <c r="D48"/>
  <c r="C48"/>
  <c r="C27" i="9"/>
  <c r="B12" s="1"/>
  <c r="D30"/>
  <c r="C15" s="1"/>
  <c r="C30"/>
  <c r="B15" s="1"/>
  <c r="D29"/>
  <c r="C14" s="1"/>
  <c r="C29"/>
  <c r="B14" s="1"/>
  <c r="D28"/>
  <c r="C13" s="1"/>
  <c r="C28"/>
  <c r="B13" s="1"/>
  <c r="C12"/>
  <c r="D26"/>
  <c r="C11" s="1"/>
  <c r="B11"/>
  <c r="D25"/>
  <c r="C10" s="1"/>
  <c r="C25"/>
  <c r="B10" s="1"/>
  <c r="D24"/>
  <c r="C9" s="1"/>
  <c r="C24"/>
  <c r="B9" s="1"/>
  <c r="D23"/>
  <c r="C8" s="1"/>
  <c r="C23"/>
  <c r="B8" s="1"/>
  <c r="D22"/>
  <c r="C7" s="1"/>
  <c r="C22"/>
  <c r="B7" s="1"/>
  <c r="D21"/>
  <c r="C6" s="1"/>
  <c r="C16" s="1"/>
  <c r="C21"/>
  <c r="B6" s="1"/>
  <c r="B16" s="1"/>
  <c r="D49"/>
  <c r="C49"/>
  <c r="C15" i="8" l="1"/>
  <c r="D32"/>
  <c r="B5"/>
  <c r="B15" s="1"/>
  <c r="D25" i="16"/>
  <c r="C10" s="1"/>
  <c r="C25"/>
  <c r="B10" s="1"/>
  <c r="D24"/>
  <c r="C9" s="1"/>
  <c r="C24"/>
  <c r="B9" s="1"/>
  <c r="D23"/>
  <c r="C8" s="1"/>
  <c r="C23"/>
  <c r="B8" s="1"/>
  <c r="D22"/>
  <c r="C7" s="1"/>
  <c r="C22"/>
  <c r="B7" s="1"/>
  <c r="D30"/>
  <c r="C15" s="1"/>
  <c r="C30"/>
  <c r="B15" s="1"/>
  <c r="D29"/>
  <c r="C14" s="1"/>
  <c r="C29"/>
  <c r="B14" s="1"/>
  <c r="D28"/>
  <c r="C13" s="1"/>
  <c r="C28"/>
  <c r="B13" s="1"/>
  <c r="D27"/>
  <c r="C12" s="1"/>
  <c r="C27"/>
  <c r="B12" s="1"/>
  <c r="D26"/>
  <c r="C11" s="1"/>
  <c r="C26"/>
  <c r="B11" s="1"/>
  <c r="D50"/>
  <c r="C50"/>
  <c r="C16" l="1"/>
  <c r="B16"/>
  <c r="D34"/>
  <c r="C34"/>
  <c r="I19" i="36" l="1"/>
  <c r="M19"/>
  <c r="L19"/>
  <c r="K19"/>
  <c r="J19"/>
  <c r="H19"/>
  <c r="G19"/>
  <c r="F19"/>
  <c r="E19"/>
  <c r="D19"/>
  <c r="C19"/>
  <c r="B19"/>
  <c r="G45" i="37"/>
  <c r="F45"/>
  <c r="E45"/>
  <c r="D45"/>
  <c r="C45"/>
  <c r="B45"/>
  <c r="K26" i="35"/>
  <c r="J26"/>
  <c r="I26"/>
  <c r="H26"/>
  <c r="G26"/>
  <c r="F26"/>
  <c r="E26"/>
  <c r="D26"/>
  <c r="C26"/>
  <c r="B26"/>
  <c r="A26"/>
  <c r="L26" s="1"/>
  <c r="P31"/>
  <c r="B29" i="36"/>
  <c r="C29"/>
  <c r="D29"/>
  <c r="E29"/>
  <c r="E15" i="30" l="1"/>
  <c r="M58" i="24" l="1"/>
  <c r="M57"/>
  <c r="M56"/>
  <c r="M55"/>
  <c r="M54"/>
  <c r="M53"/>
  <c r="M52"/>
  <c r="M51"/>
  <c r="M50"/>
  <c r="M49"/>
  <c r="U75"/>
  <c r="U74"/>
  <c r="U73"/>
  <c r="U72"/>
  <c r="U71"/>
  <c r="U70"/>
  <c r="U69"/>
  <c r="U68"/>
  <c r="U67"/>
  <c r="U66"/>
  <c r="D59"/>
  <c r="D58"/>
  <c r="D57"/>
  <c r="D56"/>
  <c r="D55"/>
  <c r="D54"/>
  <c r="D53"/>
  <c r="D52"/>
  <c r="D51"/>
  <c r="D50"/>
  <c r="I59"/>
  <c r="I58"/>
  <c r="I57"/>
  <c r="I56"/>
  <c r="I55"/>
  <c r="I54"/>
  <c r="I53"/>
  <c r="I52"/>
  <c r="I51"/>
  <c r="I50"/>
  <c r="G59"/>
  <c r="G58"/>
  <c r="G57"/>
  <c r="G56"/>
  <c r="G55"/>
  <c r="G54"/>
  <c r="G53"/>
  <c r="G52"/>
  <c r="G51"/>
  <c r="G50"/>
  <c r="W75"/>
  <c r="W74"/>
  <c r="W73"/>
  <c r="W72"/>
  <c r="W71"/>
  <c r="W70"/>
  <c r="W69"/>
  <c r="W68"/>
  <c r="W67"/>
  <c r="W66"/>
  <c r="M59"/>
  <c r="L59"/>
  <c r="K59"/>
  <c r="J59"/>
  <c r="H59"/>
  <c r="F59"/>
  <c r="E59"/>
  <c r="C59"/>
  <c r="B59"/>
  <c r="N59" s="1"/>
  <c r="B40" s="1"/>
  <c r="I49"/>
  <c r="I60" s="1"/>
  <c r="M60"/>
  <c r="T76"/>
  <c r="S76"/>
  <c r="R76"/>
  <c r="Q76"/>
  <c r="P76"/>
  <c r="O76"/>
  <c r="N76"/>
  <c r="M76"/>
  <c r="L76"/>
  <c r="K76"/>
  <c r="J76"/>
  <c r="I76"/>
  <c r="H76"/>
  <c r="G76"/>
  <c r="F76"/>
  <c r="E76"/>
  <c r="D76"/>
  <c r="C76"/>
  <c r="B76"/>
  <c r="T77" i="12"/>
  <c r="S77"/>
  <c r="R77"/>
  <c r="Q77"/>
  <c r="P77"/>
  <c r="O77"/>
  <c r="N77"/>
  <c r="L77"/>
  <c r="K77"/>
  <c r="J77"/>
  <c r="I77"/>
  <c r="H77"/>
  <c r="G77"/>
  <c r="F77"/>
  <c r="E77"/>
  <c r="D77"/>
  <c r="C77"/>
  <c r="B77"/>
  <c r="M60"/>
  <c r="L60"/>
  <c r="K60"/>
  <c r="J60"/>
  <c r="I60"/>
  <c r="H60"/>
  <c r="G60"/>
  <c r="F60"/>
  <c r="E60"/>
  <c r="D60"/>
  <c r="C60"/>
  <c r="B60"/>
  <c r="N60" s="1"/>
  <c r="B38" s="1"/>
  <c r="I59"/>
  <c r="I58"/>
  <c r="I57"/>
  <c r="I56"/>
  <c r="I55"/>
  <c r="I54"/>
  <c r="I53"/>
  <c r="I52"/>
  <c r="I51"/>
  <c r="I50"/>
  <c r="I61" s="1"/>
  <c r="U76"/>
  <c r="I63" i="6" l="1"/>
  <c r="I62"/>
  <c r="I61"/>
  <c r="I60"/>
  <c r="I59"/>
  <c r="I58"/>
  <c r="I57"/>
  <c r="Q71"/>
  <c r="Q72"/>
  <c r="Q73"/>
  <c r="Q74"/>
  <c r="Q75"/>
  <c r="Q76"/>
  <c r="Q77"/>
  <c r="B78"/>
  <c r="C78"/>
  <c r="D78"/>
  <c r="E78"/>
  <c r="F78"/>
  <c r="G78"/>
  <c r="H78"/>
  <c r="I78"/>
  <c r="J78"/>
  <c r="K78"/>
  <c r="L78"/>
  <c r="M78"/>
  <c r="N78"/>
  <c r="O78"/>
  <c r="P78"/>
  <c r="I22"/>
  <c r="I21"/>
  <c r="I20"/>
  <c r="I19"/>
  <c r="I18"/>
  <c r="I17"/>
  <c r="I16"/>
  <c r="L37"/>
  <c r="M138" i="7"/>
  <c r="L138"/>
  <c r="L137"/>
  <c r="L136"/>
  <c r="L135"/>
  <c r="L134"/>
  <c r="L133"/>
  <c r="L132"/>
  <c r="K138"/>
  <c r="K137"/>
  <c r="K136"/>
  <c r="K135"/>
  <c r="K134"/>
  <c r="K133"/>
  <c r="K132"/>
  <c r="J138"/>
  <c r="J137"/>
  <c r="J136"/>
  <c r="J135"/>
  <c r="J134"/>
  <c r="J133"/>
  <c r="J132"/>
  <c r="I138"/>
  <c r="I137"/>
  <c r="I136"/>
  <c r="I135"/>
  <c r="I134"/>
  <c r="I133"/>
  <c r="I132"/>
  <c r="H138"/>
  <c r="H137"/>
  <c r="H136"/>
  <c r="H135"/>
  <c r="H134"/>
  <c r="H133"/>
  <c r="H132"/>
  <c r="G138"/>
  <c r="G137"/>
  <c r="G136"/>
  <c r="G135"/>
  <c r="G134"/>
  <c r="G133"/>
  <c r="G132"/>
  <c r="F138"/>
  <c r="F137"/>
  <c r="F136"/>
  <c r="F135"/>
  <c r="F134"/>
  <c r="F133"/>
  <c r="F132"/>
  <c r="E138"/>
  <c r="E137"/>
  <c r="E136"/>
  <c r="E135"/>
  <c r="E134"/>
  <c r="E133"/>
  <c r="E132"/>
  <c r="D138"/>
  <c r="D137"/>
  <c r="D136"/>
  <c r="D135"/>
  <c r="D134"/>
  <c r="D133"/>
  <c r="D132"/>
  <c r="C138"/>
  <c r="C137"/>
  <c r="C136"/>
  <c r="C135"/>
  <c r="C134"/>
  <c r="C133"/>
  <c r="C132"/>
  <c r="B138"/>
  <c r="B137"/>
  <c r="B136"/>
  <c r="B135"/>
  <c r="B134"/>
  <c r="B133"/>
  <c r="B132"/>
  <c r="M137"/>
  <c r="M136"/>
  <c r="M135"/>
  <c r="M134"/>
  <c r="M133"/>
  <c r="M132"/>
  <c r="L151"/>
  <c r="I36"/>
  <c r="I35"/>
  <c r="I34"/>
  <c r="I33"/>
  <c r="I32"/>
  <c r="I31"/>
  <c r="I30"/>
  <c r="I29"/>
  <c r="I28"/>
  <c r="I27"/>
  <c r="I26"/>
  <c r="I25"/>
  <c r="L53"/>
  <c r="P197"/>
  <c r="L92"/>
  <c r="L91"/>
  <c r="L90"/>
  <c r="L89"/>
  <c r="L88"/>
  <c r="L87"/>
  <c r="L86"/>
  <c r="L85"/>
  <c r="L84"/>
  <c r="L83"/>
  <c r="L82"/>
  <c r="L81"/>
  <c r="K92"/>
  <c r="K91"/>
  <c r="K90"/>
  <c r="K89"/>
  <c r="K88"/>
  <c r="K87"/>
  <c r="K86"/>
  <c r="K85"/>
  <c r="K84"/>
  <c r="K83"/>
  <c r="K82"/>
  <c r="K81"/>
  <c r="J92"/>
  <c r="J91"/>
  <c r="J90"/>
  <c r="J89"/>
  <c r="J88"/>
  <c r="J87"/>
  <c r="J86"/>
  <c r="J85"/>
  <c r="J84"/>
  <c r="J83"/>
  <c r="J82"/>
  <c r="J81"/>
  <c r="I92"/>
  <c r="I91"/>
  <c r="I90"/>
  <c r="I89"/>
  <c r="I88"/>
  <c r="I87"/>
  <c r="I86"/>
  <c r="I85"/>
  <c r="I84"/>
  <c r="I83"/>
  <c r="I82"/>
  <c r="I81"/>
  <c r="P109"/>
  <c r="Q78" i="6" l="1"/>
  <c r="D19" i="30"/>
  <c r="E21" i="17" l="1"/>
  <c r="D21"/>
  <c r="C21"/>
  <c r="E25" s="1"/>
  <c r="B21"/>
  <c r="F21"/>
  <c r="G21" s="1"/>
  <c r="B16" i="8"/>
  <c r="C33" i="9"/>
  <c r="B17"/>
  <c r="B17" i="16"/>
  <c r="D15" i="30"/>
  <c r="C15"/>
  <c r="B15"/>
  <c r="D14"/>
  <c r="C14"/>
  <c r="B14"/>
  <c r="E58" i="24"/>
  <c r="H58"/>
  <c r="H57"/>
  <c r="H56"/>
  <c r="H55"/>
  <c r="H54"/>
  <c r="H53"/>
  <c r="H52"/>
  <c r="H51"/>
  <c r="H50"/>
  <c r="H49"/>
  <c r="H60" s="1"/>
  <c r="U65"/>
  <c r="L58"/>
  <c r="K58"/>
  <c r="J58"/>
  <c r="F58"/>
  <c r="C58"/>
  <c r="C60" s="1"/>
  <c r="B58"/>
  <c r="N58" s="1"/>
  <c r="L57"/>
  <c r="K57"/>
  <c r="J57"/>
  <c r="F57"/>
  <c r="E57"/>
  <c r="B57"/>
  <c r="L56"/>
  <c r="K56"/>
  <c r="J56"/>
  <c r="F56"/>
  <c r="E56"/>
  <c r="B56"/>
  <c r="L55"/>
  <c r="K55"/>
  <c r="J55"/>
  <c r="F55"/>
  <c r="E55"/>
  <c r="B55"/>
  <c r="L54"/>
  <c r="K54"/>
  <c r="J54"/>
  <c r="F54"/>
  <c r="E54"/>
  <c r="B54"/>
  <c r="N54" s="1"/>
  <c r="B35" s="1"/>
  <c r="L53"/>
  <c r="K53"/>
  <c r="J53"/>
  <c r="F53"/>
  <c r="E53"/>
  <c r="B53"/>
  <c r="L52"/>
  <c r="K52"/>
  <c r="J52"/>
  <c r="F52"/>
  <c r="E52"/>
  <c r="B52"/>
  <c r="L51"/>
  <c r="K51"/>
  <c r="J51"/>
  <c r="F51"/>
  <c r="E51"/>
  <c r="B51"/>
  <c r="L50"/>
  <c r="K50"/>
  <c r="J50"/>
  <c r="F50"/>
  <c r="E50"/>
  <c r="B50"/>
  <c r="L49"/>
  <c r="L60" s="1"/>
  <c r="K49"/>
  <c r="K60" s="1"/>
  <c r="J49"/>
  <c r="J60" s="1"/>
  <c r="G49"/>
  <c r="G60" s="1"/>
  <c r="F49"/>
  <c r="F60" s="1"/>
  <c r="E49"/>
  <c r="E60" s="1"/>
  <c r="D49"/>
  <c r="D60" s="1"/>
  <c r="B49"/>
  <c r="B60" s="1"/>
  <c r="C17" i="16" l="1"/>
  <c r="W65" i="24"/>
  <c r="U76"/>
  <c r="N56"/>
  <c r="C17" i="9"/>
  <c r="D33"/>
  <c r="N49" i="24"/>
  <c r="N50"/>
  <c r="B31" s="1"/>
  <c r="N51"/>
  <c r="B32" s="1"/>
  <c r="N52"/>
  <c r="B33" s="1"/>
  <c r="N53"/>
  <c r="B34" s="1"/>
  <c r="N55"/>
  <c r="B36" s="1"/>
  <c r="N57"/>
  <c r="B38" s="1"/>
  <c r="B37"/>
  <c r="B39"/>
  <c r="B30" l="1"/>
  <c r="N60"/>
  <c r="B41" s="1"/>
  <c r="M75" i="12"/>
  <c r="M77" s="1"/>
  <c r="U74"/>
  <c r="U73"/>
  <c r="U72"/>
  <c r="U71"/>
  <c r="U70"/>
  <c r="U69"/>
  <c r="U68"/>
  <c r="U67"/>
  <c r="U66"/>
  <c r="M59"/>
  <c r="L59"/>
  <c r="K59"/>
  <c r="J59"/>
  <c r="G59"/>
  <c r="F59"/>
  <c r="E59"/>
  <c r="D59"/>
  <c r="C59"/>
  <c r="C61" s="1"/>
  <c r="B59"/>
  <c r="M58"/>
  <c r="L58"/>
  <c r="K58"/>
  <c r="J58"/>
  <c r="H58"/>
  <c r="G58"/>
  <c r="F58"/>
  <c r="E58"/>
  <c r="D58"/>
  <c r="B58"/>
  <c r="M57"/>
  <c r="L57"/>
  <c r="K57"/>
  <c r="J57"/>
  <c r="H57"/>
  <c r="G57"/>
  <c r="F57"/>
  <c r="E57"/>
  <c r="D57"/>
  <c r="B57"/>
  <c r="M56"/>
  <c r="L56"/>
  <c r="K56"/>
  <c r="J56"/>
  <c r="H56"/>
  <c r="G56"/>
  <c r="F56"/>
  <c r="E56"/>
  <c r="D56"/>
  <c r="B56"/>
  <c r="M55"/>
  <c r="L55"/>
  <c r="K55"/>
  <c r="J55"/>
  <c r="H55"/>
  <c r="G55"/>
  <c r="F55"/>
  <c r="E55"/>
  <c r="D55"/>
  <c r="B55"/>
  <c r="M54"/>
  <c r="M61" s="1"/>
  <c r="L54"/>
  <c r="K54"/>
  <c r="J54"/>
  <c r="H54"/>
  <c r="G54"/>
  <c r="F54"/>
  <c r="E54"/>
  <c r="D54"/>
  <c r="B54"/>
  <c r="L53"/>
  <c r="K53"/>
  <c r="J53"/>
  <c r="H53"/>
  <c r="G53"/>
  <c r="F53"/>
  <c r="E53"/>
  <c r="D53"/>
  <c r="B53"/>
  <c r="L52"/>
  <c r="K52"/>
  <c r="J52"/>
  <c r="H52"/>
  <c r="G52"/>
  <c r="F52"/>
  <c r="E52"/>
  <c r="D52"/>
  <c r="B52"/>
  <c r="N52" s="1"/>
  <c r="B30" s="1"/>
  <c r="L51"/>
  <c r="K51"/>
  <c r="J51"/>
  <c r="H51"/>
  <c r="G51"/>
  <c r="F51"/>
  <c r="E51"/>
  <c r="D51"/>
  <c r="B51"/>
  <c r="L50"/>
  <c r="L61" s="1"/>
  <c r="K50"/>
  <c r="K61" s="1"/>
  <c r="J50"/>
  <c r="J61" s="1"/>
  <c r="H50"/>
  <c r="G50"/>
  <c r="G61" s="1"/>
  <c r="F50"/>
  <c r="F61" s="1"/>
  <c r="E50"/>
  <c r="E61" s="1"/>
  <c r="D50"/>
  <c r="D61" s="1"/>
  <c r="B50"/>
  <c r="B61" s="1"/>
  <c r="N51" l="1"/>
  <c r="B29" s="1"/>
  <c r="N55"/>
  <c r="B33" s="1"/>
  <c r="N57"/>
  <c r="B35" s="1"/>
  <c r="H59"/>
  <c r="N59" s="1"/>
  <c r="B37" s="1"/>
  <c r="N53"/>
  <c r="B31" s="1"/>
  <c r="N54"/>
  <c r="B32" s="1"/>
  <c r="N56"/>
  <c r="B34" s="1"/>
  <c r="N58"/>
  <c r="B36" s="1"/>
  <c r="N50"/>
  <c r="N61" s="1"/>
  <c r="U75"/>
  <c r="U77" s="1"/>
  <c r="H61" l="1"/>
  <c r="B28"/>
  <c r="B39" s="1"/>
  <c r="H63" i="6" l="1"/>
  <c r="H62"/>
  <c r="H61"/>
  <c r="H60"/>
  <c r="H59"/>
  <c r="H58"/>
  <c r="H57"/>
  <c r="H22" l="1"/>
  <c r="H21"/>
  <c r="H20"/>
  <c r="H19"/>
  <c r="H18"/>
  <c r="H17"/>
  <c r="H16"/>
  <c r="L63"/>
  <c r="K63"/>
  <c r="J63"/>
  <c r="G63"/>
  <c r="F63"/>
  <c r="E63"/>
  <c r="D63"/>
  <c r="C63"/>
  <c r="B63"/>
  <c r="L62"/>
  <c r="K62"/>
  <c r="J62"/>
  <c r="G62"/>
  <c r="F62"/>
  <c r="E62"/>
  <c r="D62"/>
  <c r="C62"/>
  <c r="B62"/>
  <c r="L61"/>
  <c r="K61"/>
  <c r="J61"/>
  <c r="G61"/>
  <c r="F61"/>
  <c r="E61"/>
  <c r="D61"/>
  <c r="C61"/>
  <c r="B61"/>
  <c r="L60"/>
  <c r="K60"/>
  <c r="J60"/>
  <c r="G60"/>
  <c r="F60"/>
  <c r="E60"/>
  <c r="D60"/>
  <c r="C60"/>
  <c r="B60"/>
  <c r="L59"/>
  <c r="K59"/>
  <c r="J59"/>
  <c r="G59"/>
  <c r="F59"/>
  <c r="E59"/>
  <c r="D59"/>
  <c r="C59"/>
  <c r="B59"/>
  <c r="L58"/>
  <c r="K58"/>
  <c r="J58"/>
  <c r="G58"/>
  <c r="F58"/>
  <c r="E58"/>
  <c r="D58"/>
  <c r="C58"/>
  <c r="B58"/>
  <c r="L57"/>
  <c r="L64" s="1"/>
  <c r="L50" s="1"/>
  <c r="K57"/>
  <c r="K64" s="1"/>
  <c r="K50" s="1"/>
  <c r="J57"/>
  <c r="J64" s="1"/>
  <c r="J50" s="1"/>
  <c r="I64"/>
  <c r="I50" s="1"/>
  <c r="H64"/>
  <c r="H50" s="1"/>
  <c r="G57"/>
  <c r="F57"/>
  <c r="E57"/>
  <c r="D57"/>
  <c r="C57"/>
  <c r="B57"/>
  <c r="P37"/>
  <c r="O37"/>
  <c r="N37"/>
  <c r="M37"/>
  <c r="K37"/>
  <c r="J37"/>
  <c r="I37"/>
  <c r="H37"/>
  <c r="G37"/>
  <c r="F37"/>
  <c r="E37"/>
  <c r="D37"/>
  <c r="C37"/>
  <c r="B37"/>
  <c r="Q36"/>
  <c r="Q35"/>
  <c r="Q34"/>
  <c r="Q33"/>
  <c r="Q32"/>
  <c r="Q31"/>
  <c r="Q30"/>
  <c r="L22"/>
  <c r="K22"/>
  <c r="J22"/>
  <c r="G22"/>
  <c r="F22"/>
  <c r="E22"/>
  <c r="D22"/>
  <c r="C22"/>
  <c r="B22"/>
  <c r="L21"/>
  <c r="K21"/>
  <c r="J21"/>
  <c r="G21"/>
  <c r="F21"/>
  <c r="E21"/>
  <c r="D21"/>
  <c r="C21"/>
  <c r="B21"/>
  <c r="L20"/>
  <c r="K20"/>
  <c r="J20"/>
  <c r="G20"/>
  <c r="F20"/>
  <c r="E20"/>
  <c r="D20"/>
  <c r="C20"/>
  <c r="B20"/>
  <c r="L19"/>
  <c r="K19"/>
  <c r="J19"/>
  <c r="G19"/>
  <c r="F19"/>
  <c r="E19"/>
  <c r="D19"/>
  <c r="C19"/>
  <c r="B19"/>
  <c r="L18"/>
  <c r="K18"/>
  <c r="J18"/>
  <c r="G18"/>
  <c r="F18"/>
  <c r="E18"/>
  <c r="D18"/>
  <c r="C18"/>
  <c r="B18"/>
  <c r="L17"/>
  <c r="K17"/>
  <c r="J17"/>
  <c r="G17"/>
  <c r="F17"/>
  <c r="E17"/>
  <c r="D17"/>
  <c r="C17"/>
  <c r="B17"/>
  <c r="L16"/>
  <c r="L23" s="1"/>
  <c r="L9" s="1"/>
  <c r="K16"/>
  <c r="K23" s="1"/>
  <c r="K9" s="1"/>
  <c r="J16"/>
  <c r="J23" s="1"/>
  <c r="J9" s="1"/>
  <c r="I23"/>
  <c r="I9" s="1"/>
  <c r="H23"/>
  <c r="H9" s="1"/>
  <c r="G16"/>
  <c r="F16"/>
  <c r="E16"/>
  <c r="D16"/>
  <c r="D23" s="1"/>
  <c r="D9" s="1"/>
  <c r="C16"/>
  <c r="B16"/>
  <c r="B23" s="1"/>
  <c r="B9" s="1"/>
  <c r="H184" i="7"/>
  <c r="H183"/>
  <c r="H182"/>
  <c r="H181"/>
  <c r="H180"/>
  <c r="H179"/>
  <c r="H178"/>
  <c r="H92"/>
  <c r="H91"/>
  <c r="H90"/>
  <c r="H89"/>
  <c r="H88"/>
  <c r="H87"/>
  <c r="H86"/>
  <c r="H85"/>
  <c r="H84"/>
  <c r="H83"/>
  <c r="H82"/>
  <c r="H81"/>
  <c r="H36"/>
  <c r="H35"/>
  <c r="H34"/>
  <c r="H33"/>
  <c r="H32"/>
  <c r="H31"/>
  <c r="H30"/>
  <c r="H29"/>
  <c r="H28"/>
  <c r="H27"/>
  <c r="H26"/>
  <c r="H25"/>
  <c r="Q197"/>
  <c r="O197"/>
  <c r="N197"/>
  <c r="M197"/>
  <c r="L197"/>
  <c r="K197"/>
  <c r="J197"/>
  <c r="I197"/>
  <c r="H197"/>
  <c r="G197"/>
  <c r="F197"/>
  <c r="E197"/>
  <c r="D197"/>
  <c r="C197"/>
  <c r="B197"/>
  <c r="R196"/>
  <c r="R195"/>
  <c r="R194"/>
  <c r="R193"/>
  <c r="R192"/>
  <c r="R191"/>
  <c r="R190"/>
  <c r="M184"/>
  <c r="G184"/>
  <c r="F184"/>
  <c r="E184"/>
  <c r="D184"/>
  <c r="C184"/>
  <c r="B184"/>
  <c r="M183"/>
  <c r="G183"/>
  <c r="F183"/>
  <c r="E183"/>
  <c r="D183"/>
  <c r="C183"/>
  <c r="B183"/>
  <c r="M182"/>
  <c r="G182"/>
  <c r="F182"/>
  <c r="E182"/>
  <c r="D182"/>
  <c r="C182"/>
  <c r="B182"/>
  <c r="M181"/>
  <c r="G181"/>
  <c r="F181"/>
  <c r="E181"/>
  <c r="D181"/>
  <c r="C181"/>
  <c r="B181"/>
  <c r="M180"/>
  <c r="G180"/>
  <c r="F180"/>
  <c r="E180"/>
  <c r="D180"/>
  <c r="C180"/>
  <c r="B180"/>
  <c r="M179"/>
  <c r="G179"/>
  <c r="F179"/>
  <c r="E179"/>
  <c r="D179"/>
  <c r="C179"/>
  <c r="B179"/>
  <c r="M178"/>
  <c r="K185"/>
  <c r="K171" s="1"/>
  <c r="I185"/>
  <c r="I171" s="1"/>
  <c r="H185"/>
  <c r="H171" s="1"/>
  <c r="G178"/>
  <c r="G185" s="1"/>
  <c r="G171" s="1"/>
  <c r="F178"/>
  <c r="E178"/>
  <c r="E185" s="1"/>
  <c r="E171" s="1"/>
  <c r="D178"/>
  <c r="C178"/>
  <c r="C185" s="1"/>
  <c r="C171" s="1"/>
  <c r="B178"/>
  <c r="Q151"/>
  <c r="P151"/>
  <c r="O151"/>
  <c r="N151"/>
  <c r="M151"/>
  <c r="K151"/>
  <c r="J151"/>
  <c r="I151"/>
  <c r="H151"/>
  <c r="G151"/>
  <c r="F151"/>
  <c r="E151"/>
  <c r="D151"/>
  <c r="C151"/>
  <c r="B151"/>
  <c r="R150"/>
  <c r="R149"/>
  <c r="R148"/>
  <c r="R147"/>
  <c r="R146"/>
  <c r="R145"/>
  <c r="R144"/>
  <c r="H139"/>
  <c r="H127" s="1"/>
  <c r="Q109"/>
  <c r="O109"/>
  <c r="N109"/>
  <c r="M109"/>
  <c r="L109"/>
  <c r="K109"/>
  <c r="J109"/>
  <c r="I109"/>
  <c r="H109"/>
  <c r="G109"/>
  <c r="F109"/>
  <c r="E109"/>
  <c r="D109"/>
  <c r="C109"/>
  <c r="B109"/>
  <c r="R108"/>
  <c r="R107"/>
  <c r="R106"/>
  <c r="R105"/>
  <c r="R104"/>
  <c r="R103"/>
  <c r="R102"/>
  <c r="R101"/>
  <c r="R100"/>
  <c r="R99"/>
  <c r="R98"/>
  <c r="R97"/>
  <c r="M92"/>
  <c r="G92"/>
  <c r="F92"/>
  <c r="E92"/>
  <c r="D92"/>
  <c r="C92"/>
  <c r="B92"/>
  <c r="M91"/>
  <c r="G91"/>
  <c r="F91"/>
  <c r="E91"/>
  <c r="D91"/>
  <c r="C91"/>
  <c r="B91"/>
  <c r="M90"/>
  <c r="G90"/>
  <c r="F90"/>
  <c r="E90"/>
  <c r="D90"/>
  <c r="C90"/>
  <c r="B90"/>
  <c r="M89"/>
  <c r="G89"/>
  <c r="F89"/>
  <c r="E89"/>
  <c r="D89"/>
  <c r="C89"/>
  <c r="B89"/>
  <c r="M88"/>
  <c r="G88"/>
  <c r="F88"/>
  <c r="E88"/>
  <c r="D88"/>
  <c r="C88"/>
  <c r="B88"/>
  <c r="M87"/>
  <c r="G87"/>
  <c r="F87"/>
  <c r="E87"/>
  <c r="D87"/>
  <c r="C87"/>
  <c r="B87"/>
  <c r="M86"/>
  <c r="G86"/>
  <c r="F86"/>
  <c r="E86"/>
  <c r="D86"/>
  <c r="C86"/>
  <c r="B86"/>
  <c r="M85"/>
  <c r="G85"/>
  <c r="F85"/>
  <c r="E85"/>
  <c r="D85"/>
  <c r="C85"/>
  <c r="B85"/>
  <c r="M84"/>
  <c r="G84"/>
  <c r="F84"/>
  <c r="E84"/>
  <c r="D84"/>
  <c r="C84"/>
  <c r="B84"/>
  <c r="M83"/>
  <c r="G83"/>
  <c r="F83"/>
  <c r="E83"/>
  <c r="D83"/>
  <c r="C83"/>
  <c r="B83"/>
  <c r="M82"/>
  <c r="G82"/>
  <c r="F82"/>
  <c r="E82"/>
  <c r="D82"/>
  <c r="C82"/>
  <c r="B82"/>
  <c r="M81"/>
  <c r="M93" s="1"/>
  <c r="M77" s="1"/>
  <c r="K93"/>
  <c r="K77" s="1"/>
  <c r="I93"/>
  <c r="I77" s="1"/>
  <c r="H93"/>
  <c r="H77" s="1"/>
  <c r="G81"/>
  <c r="G93" s="1"/>
  <c r="G77" s="1"/>
  <c r="F81"/>
  <c r="E81"/>
  <c r="E93" s="1"/>
  <c r="E77" s="1"/>
  <c r="D81"/>
  <c r="C81"/>
  <c r="C93" s="1"/>
  <c r="C77" s="1"/>
  <c r="B81"/>
  <c r="Q53"/>
  <c r="P53"/>
  <c r="O53"/>
  <c r="N53"/>
  <c r="M53"/>
  <c r="K53"/>
  <c r="J53"/>
  <c r="I53"/>
  <c r="H53"/>
  <c r="G53"/>
  <c r="F53"/>
  <c r="E53"/>
  <c r="D53"/>
  <c r="C53"/>
  <c r="B53"/>
  <c r="R52"/>
  <c r="R51"/>
  <c r="R50"/>
  <c r="R49"/>
  <c r="R48"/>
  <c r="R47"/>
  <c r="R46"/>
  <c r="R45"/>
  <c r="R44"/>
  <c r="R43"/>
  <c r="R42"/>
  <c r="R41"/>
  <c r="M36"/>
  <c r="L36"/>
  <c r="K36"/>
  <c r="J36"/>
  <c r="G36"/>
  <c r="F36"/>
  <c r="E36"/>
  <c r="D36"/>
  <c r="C36"/>
  <c r="B36"/>
  <c r="M35"/>
  <c r="L35"/>
  <c r="K35"/>
  <c r="J35"/>
  <c r="G35"/>
  <c r="F35"/>
  <c r="E35"/>
  <c r="D35"/>
  <c r="C35"/>
  <c r="B35"/>
  <c r="M34"/>
  <c r="L34"/>
  <c r="K34"/>
  <c r="J34"/>
  <c r="G34"/>
  <c r="F34"/>
  <c r="E34"/>
  <c r="D34"/>
  <c r="C34"/>
  <c r="B34"/>
  <c r="M33"/>
  <c r="L33"/>
  <c r="K33"/>
  <c r="J33"/>
  <c r="G33"/>
  <c r="F33"/>
  <c r="E33"/>
  <c r="D33"/>
  <c r="C33"/>
  <c r="B33"/>
  <c r="M32"/>
  <c r="L32"/>
  <c r="K32"/>
  <c r="J32"/>
  <c r="G32"/>
  <c r="F32"/>
  <c r="E32"/>
  <c r="D32"/>
  <c r="C32"/>
  <c r="B32"/>
  <c r="M31"/>
  <c r="L31"/>
  <c r="K31"/>
  <c r="J31"/>
  <c r="G31"/>
  <c r="F31"/>
  <c r="E31"/>
  <c r="D31"/>
  <c r="C31"/>
  <c r="B31"/>
  <c r="M30"/>
  <c r="L30"/>
  <c r="K30"/>
  <c r="J30"/>
  <c r="G30"/>
  <c r="F30"/>
  <c r="E30"/>
  <c r="D30"/>
  <c r="C30"/>
  <c r="B30"/>
  <c r="M29"/>
  <c r="L29"/>
  <c r="K29"/>
  <c r="J29"/>
  <c r="G29"/>
  <c r="F29"/>
  <c r="E29"/>
  <c r="D29"/>
  <c r="C29"/>
  <c r="B29"/>
  <c r="M28"/>
  <c r="L28"/>
  <c r="K28"/>
  <c r="J28"/>
  <c r="G28"/>
  <c r="F28"/>
  <c r="E28"/>
  <c r="D28"/>
  <c r="C28"/>
  <c r="B28"/>
  <c r="M27"/>
  <c r="L27"/>
  <c r="K27"/>
  <c r="J27"/>
  <c r="G27"/>
  <c r="F27"/>
  <c r="E27"/>
  <c r="D27"/>
  <c r="C27"/>
  <c r="B27"/>
  <c r="M26"/>
  <c r="L26"/>
  <c r="K26"/>
  <c r="J26"/>
  <c r="G26"/>
  <c r="F26"/>
  <c r="E26"/>
  <c r="D26"/>
  <c r="C26"/>
  <c r="B26"/>
  <c r="M25"/>
  <c r="M37" s="1"/>
  <c r="M20" s="1"/>
  <c r="L25"/>
  <c r="K25"/>
  <c r="K37" s="1"/>
  <c r="K20" s="1"/>
  <c r="J25"/>
  <c r="I37"/>
  <c r="I20" s="1"/>
  <c r="H37"/>
  <c r="H20" s="1"/>
  <c r="G25"/>
  <c r="G37" s="1"/>
  <c r="G20" s="1"/>
  <c r="F25"/>
  <c r="E25"/>
  <c r="E37" s="1"/>
  <c r="E20" s="1"/>
  <c r="D25"/>
  <c r="C25"/>
  <c r="B25"/>
  <c r="B64" i="6" l="1"/>
  <c r="B50" s="1"/>
  <c r="D64"/>
  <c r="D50" s="1"/>
  <c r="F64"/>
  <c r="F50" s="1"/>
  <c r="M58"/>
  <c r="M61"/>
  <c r="F23"/>
  <c r="F9" s="1"/>
  <c r="M17"/>
  <c r="M18"/>
  <c r="M19"/>
  <c r="M20"/>
  <c r="M21"/>
  <c r="M22"/>
  <c r="M185" i="7"/>
  <c r="M171" s="1"/>
  <c r="N182"/>
  <c r="N184"/>
  <c r="C37"/>
  <c r="C20" s="1"/>
  <c r="B139"/>
  <c r="B127" s="1"/>
  <c r="D139"/>
  <c r="D127" s="1"/>
  <c r="F139"/>
  <c r="F127" s="1"/>
  <c r="J139"/>
  <c r="J127" s="1"/>
  <c r="L139"/>
  <c r="L127" s="1"/>
  <c r="D185"/>
  <c r="D171" s="1"/>
  <c r="F185"/>
  <c r="F171" s="1"/>
  <c r="J185"/>
  <c r="J171" s="1"/>
  <c r="L185"/>
  <c r="L171" s="1"/>
  <c r="N178"/>
  <c r="N83"/>
  <c r="N85"/>
  <c r="N87"/>
  <c r="N91"/>
  <c r="R109"/>
  <c r="E139"/>
  <c r="E127" s="1"/>
  <c r="G139"/>
  <c r="G127" s="1"/>
  <c r="I139"/>
  <c r="I127" s="1"/>
  <c r="K139"/>
  <c r="K127" s="1"/>
  <c r="M139"/>
  <c r="M127" s="1"/>
  <c r="Q37" i="6"/>
  <c r="C139" i="7"/>
  <c r="C127" s="1"/>
  <c r="N134"/>
  <c r="M63" i="6"/>
  <c r="C23"/>
  <c r="C9" s="1"/>
  <c r="E23"/>
  <c r="E9" s="1"/>
  <c r="G23"/>
  <c r="G9" s="1"/>
  <c r="C64"/>
  <c r="C50" s="1"/>
  <c r="E64"/>
  <c r="E50" s="1"/>
  <c r="G64"/>
  <c r="G50" s="1"/>
  <c r="B37" i="7"/>
  <c r="D37"/>
  <c r="D20" s="1"/>
  <c r="F37"/>
  <c r="F20" s="1"/>
  <c r="B93"/>
  <c r="B77" s="1"/>
  <c r="N179"/>
  <c r="N136"/>
  <c r="M60" i="6"/>
  <c r="M62"/>
  <c r="M59"/>
  <c r="M16"/>
  <c r="M23" s="1"/>
  <c r="M57"/>
  <c r="N180" i="7"/>
  <c r="N181"/>
  <c r="N92"/>
  <c r="N183"/>
  <c r="R151"/>
  <c r="J37"/>
  <c r="J20" s="1"/>
  <c r="L37"/>
  <c r="L20" s="1"/>
  <c r="N26"/>
  <c r="N28"/>
  <c r="D93"/>
  <c r="D77" s="1"/>
  <c r="F93"/>
  <c r="F77" s="1"/>
  <c r="N90"/>
  <c r="N133"/>
  <c r="N135"/>
  <c r="N137"/>
  <c r="N89"/>
  <c r="N30"/>
  <c r="N32"/>
  <c r="N34"/>
  <c r="N36"/>
  <c r="J93"/>
  <c r="J77" s="1"/>
  <c r="L93"/>
  <c r="L77" s="1"/>
  <c r="N82"/>
  <c r="N84"/>
  <c r="N86"/>
  <c r="N88"/>
  <c r="R197"/>
  <c r="N27"/>
  <c r="N29"/>
  <c r="N31"/>
  <c r="N33"/>
  <c r="N35"/>
  <c r="R53"/>
  <c r="N138"/>
  <c r="B20"/>
  <c r="N20" s="1"/>
  <c r="N37"/>
  <c r="N132"/>
  <c r="B185"/>
  <c r="B171" s="1"/>
  <c r="N25"/>
  <c r="N81"/>
  <c r="N93" s="1"/>
  <c r="N171" l="1"/>
  <c r="M64" i="6"/>
  <c r="M50" s="1"/>
  <c r="M9"/>
  <c r="N77" i="7"/>
  <c r="N185"/>
  <c r="N139"/>
  <c r="N127" s="1"/>
</calcChain>
</file>

<file path=xl/sharedStrings.xml><?xml version="1.0" encoding="utf-8"?>
<sst xmlns="http://schemas.openxmlformats.org/spreadsheetml/2006/main" count="1721" uniqueCount="561">
  <si>
    <t>Monthly</t>
    <phoneticPr fontId="2" type="noConversion"/>
  </si>
  <si>
    <t># Repeat Visitors</t>
    <phoneticPr fontId="2" type="noConversion"/>
  </si>
  <si>
    <t>GSFCFTP/3</t>
  </si>
  <si>
    <t>MOD35_L2</t>
  </si>
  <si>
    <t>GSFCFTP/TRMM/GRIDDED/3B42</t>
  </si>
  <si>
    <t>MYDATML2</t>
  </si>
  <si>
    <t>Product</t>
    <phoneticPr fontId="2" type="noConversion"/>
  </si>
  <si>
    <t>GBs</t>
    <phoneticPr fontId="2" type="noConversion"/>
  </si>
  <si>
    <t>MOD021KM</t>
  </si>
  <si>
    <t>AIRIBRAD</t>
  </si>
  <si>
    <t>MOD02HKM</t>
  </si>
  <si>
    <t>MOD02QKM</t>
  </si>
  <si>
    <t>MYD021KM</t>
  </si>
  <si>
    <t>MYD02QKM</t>
  </si>
  <si>
    <t>MOD03</t>
  </si>
  <si>
    <t>User Trend</t>
    <phoneticPr fontId="2" type="noConversion"/>
  </si>
  <si>
    <t>MOD09GQK</t>
  </si>
  <si>
    <t>MYD03</t>
  </si>
  <si>
    <t>GSFCFTP/TRMM</t>
  </si>
  <si>
    <t>MOD09GHK</t>
  </si>
  <si>
    <t>AIRX2RET</t>
  </si>
  <si>
    <t>MYD04_L2</t>
  </si>
  <si>
    <t>*OBPG data taken from the Ocean Color web site</t>
    <phoneticPr fontId="2" type="noConversion"/>
  </si>
  <si>
    <t>OBPG*</t>
    <phoneticPr fontId="2" type="noConversion"/>
  </si>
  <si>
    <t>U.S.</t>
    <phoneticPr fontId="2" type="noConversion"/>
  </si>
  <si>
    <t>FY2008</t>
    <phoneticPr fontId="2" type="noConversion"/>
  </si>
  <si>
    <t>Product Trend</t>
    <phoneticPr fontId="2" type="noConversion"/>
  </si>
  <si>
    <t>Volume Distributed (TBs)</t>
    <phoneticPr fontId="2" type="noConversion"/>
  </si>
  <si>
    <t>EOSDIS</t>
  </si>
  <si>
    <t>Month</t>
  </si>
  <si>
    <t>Production</t>
  </si>
  <si>
    <t># Unique Visitors</t>
  </si>
  <si>
    <t>Unique Data Sets</t>
    <phoneticPr fontId="2" type="noConversion"/>
  </si>
  <si>
    <t>The Total Archive Size describes the EOSDIS archive at the end of the fiscal year. This includes all data (including ancillary) but not data marked for deletion.</t>
    <phoneticPr fontId="2" type="noConversion"/>
  </si>
  <si>
    <t>MOD04_L2</t>
  </si>
  <si>
    <t>TRMM_3B42</t>
  </si>
  <si>
    <t>MOD14</t>
  </si>
  <si>
    <t>MYD14</t>
  </si>
  <si>
    <t>Science Team</t>
  </si>
  <si>
    <t>Public</t>
  </si>
  <si>
    <t>The number of files successfully delivered to Public users.  This count excludes METADATA file types. If the file type does not distinguish a file as a metadata or a science file, i.e., it is encoded as n/a, then the default process is to count the file as a science data product.</t>
    <phoneticPr fontId="2" type="noConversion"/>
  </si>
  <si>
    <r>
      <t>A series of consecutive views of a website by the same user without continuous interruption of more than</t>
    </r>
    <r>
      <rPr>
        <sz val="10"/>
        <rFont val="Arial"/>
        <family val="2"/>
      </rPr>
      <t xml:space="preserve"> 30 minutes. If a user does not view a new page in a specified time, the next page viewed by that user is considered the start of a new visit.</t>
    </r>
  </si>
  <si>
    <t>QA/Testing</t>
  </si>
  <si>
    <t>FY2007</t>
    <phoneticPr fontId="2" type="noConversion"/>
  </si>
  <si>
    <r>
      <t>Metrics data presented by the major contributing data centers, often accompanied by a graphic.</t>
    </r>
    <r>
      <rPr>
        <sz val="10"/>
        <rFont val="Calibri"/>
        <family val="2"/>
      </rPr>
      <t xml:space="preserve"> </t>
    </r>
  </si>
  <si>
    <t>Distribution by Data Center</t>
    <phoneticPr fontId="2" type="noConversion"/>
  </si>
  <si>
    <t>Designates the type of business or organization accessing EOSDIS. The domain is determined from the IP address and country.</t>
    <phoneticPr fontId="2" type="noConversion"/>
  </si>
  <si>
    <t>Trend Worksheets</t>
    <phoneticPr fontId="2" type="noConversion"/>
  </si>
  <si>
    <t>Ingest</t>
    <phoneticPr fontId="2" type="noConversion"/>
  </si>
  <si>
    <t>Archive</t>
    <phoneticPr fontId="2" type="noConversion"/>
  </si>
  <si>
    <t>Country</t>
    <phoneticPr fontId="2" type="noConversion"/>
  </si>
  <si>
    <t>Country</t>
    <phoneticPr fontId="2" type="noConversion"/>
  </si>
  <si>
    <t>AE_L2A</t>
  </si>
  <si>
    <t>MOD09A1</t>
  </si>
  <si>
    <t>MOD13Q1</t>
  </si>
  <si>
    <t>Web Visitor Character
-ization</t>
    <phoneticPr fontId="2" type="noConversion"/>
  </si>
  <si>
    <t xml:space="preserve">Web Site Visits </t>
    <phoneticPr fontId="2" type="noConversion"/>
  </si>
  <si>
    <r>
      <t xml:space="preserve">Any individual requesting data as defined by </t>
    </r>
    <r>
      <rPr>
        <sz val="10"/>
        <rFont val="Arial"/>
        <family val="2"/>
      </rPr>
      <t>an IP address plus email, within the time period.</t>
    </r>
  </si>
  <si>
    <t>Public User</t>
    <phoneticPr fontId="2" type="noConversion"/>
  </si>
  <si>
    <t>All distinct Public users requesting data within the time period.</t>
    <phoneticPr fontId="2" type="noConversion"/>
  </si>
  <si>
    <r>
      <t xml:space="preserve">Distinct Public users requesting data </t>
    </r>
    <r>
      <rPr>
        <sz val="10"/>
        <rFont val="Arial"/>
        <family val="2"/>
      </rPr>
      <t>more than once during the time period. If the user is requesting data for the first time ever within the specific time period and then requests data again during the specific time period, he/she would be counted as a repeat user.</t>
    </r>
    <phoneticPr fontId="2" type="noConversion"/>
  </si>
  <si>
    <r>
      <t>Metrics data directly from the EMS tools, presented by “data provider” as available.</t>
    </r>
    <r>
      <rPr>
        <sz val="10"/>
        <rFont val="Calibri"/>
        <family val="2"/>
      </rPr>
      <t xml:space="preserve"> </t>
    </r>
  </si>
  <si>
    <r>
      <t>Metrics data grouped by “data center”, augmented with external data, includes all twelve data centers.</t>
    </r>
    <r>
      <rPr>
        <sz val="10"/>
        <rFont val="Calibri"/>
        <family val="2"/>
      </rPr>
      <t xml:space="preserve"> </t>
    </r>
  </si>
  <si>
    <t>Ingest is the amount of data coming into a data center over a period of time and includes all product levels.</t>
  </si>
  <si>
    <t>Archive is the amount of data added to the archive over a period of time and includes all products levels.</t>
  </si>
  <si>
    <t>Total Archive Size</t>
    <phoneticPr fontId="2" type="noConversion"/>
  </si>
  <si>
    <t>EMS supports the ESDIS project management by collecting and organizing various metrics from the Earth Observing System (EOS) Data and Information System (DIS) Data Centers and other Data Providers.  The EMS collects and presents data on the usage of products and services delivered via the Internet or managed in EOSDIS archives.</t>
  </si>
  <si>
    <t xml:space="preserve">For Top 20 Domains, use the combined profile of all data centers found on the NetInsight 74 implementation;  run the NetInsight Visitor Analysis, Domain report for the FY.  Adjust the Visit Duration filter to remove the two lowest visit durations.  Apply the Remove NSIDC NON DAAC Metrics filter group.  Adjust the "Rows" to 20 and export the data.  This is for visits &gt;= 1 minute and sorted by the # of Visitors.  </t>
  </si>
  <si>
    <t>Products Distributed by Data Center</t>
  </si>
  <si>
    <t xml:space="preserve">Data Metric Worksheets </t>
  </si>
  <si>
    <t>Web Metrics Worksheets</t>
  </si>
  <si>
    <t>The primary source of Web Metrics is EMS using the NetInsight interface.</t>
  </si>
  <si>
    <t xml:space="preserve">Distinct Data Users presents the number of distinct Public users who received data product files. Repeat users are those users who received data on more than one day in the FY. Data users are presented by data center, domain and Top 20 countries.             </t>
  </si>
  <si>
    <t>Repeat Data Users</t>
  </si>
  <si>
    <t>Distribution provides the amount of data successfully distributed to Public Users. Distribution metrics are presented
 in Products and Volumes:  by data center, by domain, and by the Top 20 in both categories.</t>
  </si>
  <si>
    <t>Products Distributed by Domain</t>
  </si>
  <si>
    <t>Volume Distributed by Data Center</t>
  </si>
  <si>
    <t>Volume Distributed by Domain</t>
  </si>
  <si>
    <t>Stage 1</t>
  </si>
  <si>
    <t>Total Products Distributed</t>
    <phoneticPr fontId="2" type="noConversion"/>
  </si>
  <si>
    <t>Top 20 Countries by Number of Users</t>
  </si>
  <si>
    <t>OBPG</t>
  </si>
  <si>
    <t># of Visits</t>
  </si>
  <si>
    <t>5-6</t>
  </si>
  <si>
    <t>Total Archive Volume</t>
  </si>
  <si>
    <t xml:space="preserve">EOSDIS Metrics </t>
  </si>
  <si>
    <t>Date</t>
  </si>
  <si>
    <t>GBs</t>
  </si>
  <si>
    <t>ASF</t>
  </si>
  <si>
    <t>Metrics describing the web activity at EOSDIS Data Center web sites and EOSDIS related web sites. This EOSDIS Annual Report presents web metrics by EOSDIS Data Centers. These metrics can be found in the EMS NetInsight interface (https://ems.eos.nasa.gov/NetInsight/index.html).</t>
  </si>
  <si>
    <t>LARC ECS</t>
  </si>
  <si>
    <t>This worksheet presents web activity by the top 20 Countries from NetInsight sorted by # of Visits.  The data comes from the combined EOSDIS data centers profile.</t>
  </si>
  <si>
    <t>Volume (GBs) By FY</t>
  </si>
  <si>
    <t xml:space="preserve"># Visits </t>
  </si>
  <si>
    <t># Views</t>
  </si>
  <si>
    <t>Visitors who view a web page during a specific time period who have accessed the system before.  If the visitor accesses the system for the first time ever within the time period and then accesses the system again during the specific time period, he/she would be counted as a repeat visitor.</t>
  </si>
  <si>
    <t>Stage 2</t>
  </si>
  <si>
    <t>Stage 3</t>
  </si>
  <si>
    <t>Total Archive (Peta Bytes)</t>
  </si>
  <si>
    <t>Ingest not tracked,
minor contributor</t>
  </si>
  <si>
    <t>Report Term</t>
  </si>
  <si>
    <t>The primary source for the Data Metrics is EMS using the HTMLDB interface and SQL queries.</t>
  </si>
  <si>
    <t>All Visitors</t>
  </si>
  <si>
    <t>End User Distribution Products</t>
  </si>
  <si>
    <t>EMS Term</t>
  </si>
  <si>
    <t>complete</t>
  </si>
  <si>
    <t>future</t>
  </si>
  <si>
    <t>GESDISC</t>
    <phoneticPr fontId="2" type="noConversion"/>
  </si>
  <si>
    <t>Total Volume (TBs)</t>
    <phoneticPr fontId="2" type="noConversion"/>
  </si>
  <si>
    <t>IP address</t>
  </si>
  <si>
    <t>IP + Browser</t>
  </si>
  <si>
    <t>Host IP Only</t>
  </si>
  <si>
    <t>Distinct Data User</t>
  </si>
  <si>
    <t>Distinct Web Visitor (1 min+)</t>
  </si>
  <si>
    <t>Visitors</t>
  </si>
  <si>
    <t>View</t>
  </si>
  <si>
    <t>EOSDIS web activity is collected via the EMS NetInsight tool, collecting selected metrics for each data center.</t>
  </si>
  <si>
    <t>Web Trend</t>
  </si>
  <si>
    <t>LARCECS</t>
  </si>
  <si>
    <t>LPDAAC</t>
  </si>
  <si>
    <t>MODAPS</t>
  </si>
  <si>
    <t>NSIDC</t>
  </si>
  <si>
    <t>Repeat Data Users By Domain</t>
  </si>
  <si>
    <t>Users</t>
  </si>
  <si>
    <t>Notes</t>
  </si>
  <si>
    <t>Products</t>
  </si>
  <si>
    <t>ORNL</t>
  </si>
  <si>
    <t>SEDAC</t>
  </si>
  <si>
    <t>All distinct visitors viewing a web page during the report time period.</t>
  </si>
  <si>
    <t>Repeat Users</t>
  </si>
  <si>
    <t>Repeat Visitors</t>
  </si>
  <si>
    <t>Web Activity by Country</t>
  </si>
  <si>
    <t>Total Archive Size</t>
  </si>
  <si>
    <t>US Other</t>
  </si>
  <si>
    <t>FY07 Repeat Visitors 
(2 or more visits)</t>
  </si>
  <si>
    <t>Web Metrics</t>
  </si>
  <si>
    <t xml:space="preserve">The number of page views to a provider's web pages over the time period. </t>
  </si>
  <si>
    <t>EMS Web Visits</t>
  </si>
  <si>
    <t>The number of visits over the time period.</t>
  </si>
  <si>
    <t>Number of Products Delivered</t>
  </si>
  <si>
    <t xml:space="preserve"> </t>
  </si>
  <si>
    <t>OBPG*</t>
  </si>
  <si>
    <t>GESDISC V0</t>
  </si>
  <si>
    <t>Granule</t>
  </si>
  <si>
    <t xml:space="preserve">Unique Data Products </t>
  </si>
  <si>
    <t>Product</t>
  </si>
  <si>
    <t>Foreign</t>
  </si>
  <si>
    <t>Unknown</t>
  </si>
  <si>
    <t>Distinct Visitors</t>
  </si>
  <si>
    <t>Average Archive Growth</t>
    <phoneticPr fontId="2" type="noConversion"/>
  </si>
  <si>
    <t>End User Average Distribution Volume</t>
    <phoneticPr fontId="2" type="noConversion"/>
  </si>
  <si>
    <t>Distinct Users of EOSDIS Data and Services</t>
  </si>
  <si>
    <t>GESDISC</t>
  </si>
  <si>
    <t>GHRC</t>
  </si>
  <si>
    <t>Products Distributed By FY (Millions)</t>
  </si>
  <si>
    <t>Products
 By FY</t>
  </si>
  <si>
    <t>Any identified and authorized user who requests data for the purposes of product generation.</t>
  </si>
  <si>
    <t>All Users</t>
  </si>
  <si>
    <t>Ingest</t>
  </si>
  <si>
    <t>Archive</t>
  </si>
  <si>
    <t>Data Users</t>
  </si>
  <si>
    <t>Web Activity by Data Center</t>
  </si>
  <si>
    <t xml:space="preserve">Web Activity </t>
  </si>
  <si>
    <t>Web Activity by Domain</t>
  </si>
  <si>
    <r>
      <t>OBPG</t>
    </r>
    <r>
      <rPr>
        <sz val="10"/>
        <color indexed="10"/>
        <rFont val="Arial"/>
        <family val="2"/>
      </rPr>
      <t>*</t>
    </r>
  </si>
  <si>
    <t>Total Volume (TBs)</t>
  </si>
  <si>
    <t>Total Repeat Data Users</t>
  </si>
  <si>
    <t>ASDC</t>
  </si>
  <si>
    <t>Distinct Web
Visitor (1 min+)
(by Host IP)</t>
  </si>
  <si>
    <t>Dual Users
(Data and Web)</t>
  </si>
  <si>
    <t>% of Data Users using the web</t>
  </si>
  <si>
    <t>NA</t>
  </si>
  <si>
    <t># Visitors</t>
  </si>
  <si>
    <t># Hosts</t>
  </si>
  <si>
    <t>7-9</t>
  </si>
  <si>
    <t>10 - 14</t>
  </si>
  <si>
    <t>15 - 24</t>
  </si>
  <si>
    <t>25 - 49</t>
  </si>
  <si>
    <t>50 - 99</t>
  </si>
  <si>
    <t>100+</t>
  </si>
  <si>
    <t xml:space="preserve">Total </t>
  </si>
  <si>
    <t>Data Center</t>
  </si>
  <si>
    <t>GES DISC</t>
  </si>
  <si>
    <t>LP DAAC</t>
  </si>
  <si>
    <t>PO.DAAC</t>
  </si>
  <si>
    <t>System Overall</t>
  </si>
  <si>
    <t>Percent Visitors</t>
  </si>
  <si>
    <t>Visits</t>
  </si>
  <si>
    <t>Percent Visits</t>
  </si>
  <si>
    <t>Views</t>
  </si>
  <si>
    <t>Percent Views</t>
  </si>
  <si>
    <t>Domain</t>
  </si>
  <si>
    <t>NSIDCV0</t>
  </si>
  <si>
    <t>PODAAC</t>
  </si>
  <si>
    <t>Products By Month</t>
  </si>
  <si>
    <t>Volume (GBs)           By Month</t>
  </si>
  <si>
    <t>Distinct Data Users By Domain</t>
  </si>
  <si>
    <t>Total Volume (GBs)</t>
  </si>
  <si>
    <t>Products Distributed (Millions)</t>
    <phoneticPr fontId="2" type="noConversion"/>
  </si>
  <si>
    <t>FY05</t>
  </si>
  <si>
    <t>FY08 Repeat Visitors
 (2 or more visits)</t>
  </si>
  <si>
    <t>Total</t>
  </si>
  <si>
    <t>Any individual defined by IP Address+browser that views a web page.  A visitor can also become a 'Data User' once data is requested.</t>
  </si>
  <si>
    <t xml:space="preserve">Total distinct users of data and services </t>
  </si>
  <si>
    <t>Total Users</t>
  </si>
  <si>
    <t>Metrics describing the ingest, archive and distribution of EOSDIS science data at EOSDIS Data Centers. This EOSDIS Annual Report presents data metrics from EOSDIS Data Centers. Most metrics can be found in the EMS HTMLDB interface (http://ops1.ems.eosdis.nasa.gov: 8000/pls/apex/f?p=111).  Metrics from other sources are noted in the report where applicable.</t>
  </si>
  <si>
    <t>This worksheet contains descriptions of the approach taken to produce the data sets in the worksheets. Specific queries are referenced by name.</t>
  </si>
  <si>
    <t>EMS Data File Term</t>
  </si>
  <si>
    <t>Definition</t>
  </si>
  <si>
    <t>EMS Web File Term</t>
  </si>
  <si>
    <t xml:space="preserve">Data User </t>
  </si>
  <si>
    <t>Visitor</t>
  </si>
  <si>
    <t>(include ancillary data)</t>
  </si>
  <si>
    <t>Visits, Views and Visitors by data center for visits greater than or equal to 1 min.</t>
  </si>
  <si>
    <t>The number of distinct (i.e., counted once) visitors to a provider's web sites during the time period.</t>
  </si>
  <si>
    <t>Data Metrics</t>
  </si>
  <si>
    <t>Any identified and authorized user who requests data for the purposes of quality assurance/testing.</t>
  </si>
  <si>
    <t>Production User</t>
  </si>
  <si>
    <t>Total Visitors</t>
  </si>
  <si>
    <t>Total Distinct Data Users</t>
  </si>
  <si>
    <t>The smallest unit of data inventoried and distributed to users; typically, a granule is a single data file, though some granules may include multiple files.</t>
    <phoneticPr fontId="2" type="noConversion"/>
  </si>
  <si>
    <t xml:space="preserve">EOSDIS web activity is measured by number of Visits made, the number of pages Viewed and the number of distinct Visitors.  The number of Hosts counts the distinct IP addresses of the Visitors. Repeat visitors is a count of those visitors who made at least two visits in the Fiscal Year.
Web metrics are presented for visits of one minute or greater.   Visits of at least one minute are considered to represent significant work accomplished, and many of the shorter visits are of less than a second.  
The counts are made for 1) each EOSDIS data center and summed, and 2) for the data centers (System Overall) as a whole.  </t>
    <phoneticPr fontId="2" type="noConversion"/>
  </si>
  <si>
    <t xml:space="preserve">Hit by a user during a session to a web page, excluding error hits and hits to user-defined files such as inline images (.JPG, .GIF, etc.), Java applets, and specific redirects or services provided by the data provider. </t>
  </si>
  <si>
    <t>Visit</t>
  </si>
  <si>
    <t>EMS Web Views</t>
  </si>
  <si>
    <t>Any individual defined by an IP Address who requests and receives data for purposes other than product generation and quality assurance/testing.</t>
  </si>
  <si>
    <t>QA/Test User</t>
  </si>
  <si>
    <t>FY06</t>
  </si>
  <si>
    <t>FY07</t>
  </si>
  <si>
    <t>FY08</t>
  </si>
  <si>
    <t>Country</t>
  </si>
  <si>
    <t>LPDAACV0</t>
  </si>
  <si>
    <t>Files (Millions)</t>
  </si>
  <si>
    <t>Files</t>
  </si>
  <si>
    <t>US GOV</t>
  </si>
  <si>
    <t>US EDU</t>
  </si>
  <si>
    <t>US COM</t>
  </si>
  <si>
    <t>US ORG</t>
  </si>
  <si>
    <t>Total Products (Millions)</t>
  </si>
  <si>
    <t>Distinct Data Users</t>
  </si>
  <si>
    <t>Data Provider</t>
  </si>
  <si>
    <t>Distinct Users</t>
  </si>
  <si>
    <t>Volume (GBs)</t>
  </si>
  <si>
    <t>Total GBs</t>
  </si>
  <si>
    <t>Total Products</t>
  </si>
  <si>
    <t>GESDISC ECS</t>
  </si>
  <si>
    <t>Volume By FY</t>
  </si>
  <si>
    <t>Total Volume Distributed</t>
  </si>
  <si>
    <t>EOSDIS element serving as a source of metrics information for describing the ingest, archive and distribution of EOSDIS science data; web activity metrics are also collected. For the EOSDIS annual reporting, metrics from individual data providers at a single site are combined (e.g., NSIDC = NSIDCECS + NSIDCV0).</t>
    <phoneticPr fontId="2" type="noConversion"/>
  </si>
  <si>
    <t>Introduction</t>
    <phoneticPr fontId="2" type="noConversion"/>
  </si>
  <si>
    <t>Summary</t>
    <phoneticPr fontId="2" type="noConversion"/>
  </si>
  <si>
    <t>MODIS/Aqua Aerosol 5-Min L2 Swath 10km</t>
  </si>
  <si>
    <t>TRMM 3B42 3-Hour 0.25deg x 0.25deg and Other-GPI Calibration Rainfall</t>
  </si>
  <si>
    <t>Products (Millions)</t>
    <phoneticPr fontId="2" type="noConversion"/>
  </si>
  <si>
    <t>FY2007</t>
  </si>
  <si>
    <t>FY2008</t>
  </si>
  <si>
    <t>Volume of Products Delivered</t>
  </si>
  <si>
    <t>MODIS/Terra Thermal Anomalies/Fire 5-Min L2 Swath 1km</t>
  </si>
  <si>
    <t>AIRS/Aqua FINAL Level 2 Products (Without HSB)</t>
  </si>
  <si>
    <t>Total Products Distributed</t>
  </si>
  <si>
    <t>CDDIS</t>
  </si>
  <si>
    <t>FY00</t>
  </si>
  <si>
    <t>FY01</t>
  </si>
  <si>
    <t>FY02</t>
  </si>
  <si>
    <t>FY03</t>
  </si>
  <si>
    <t>FY04</t>
  </si>
  <si>
    <t>Preface</t>
    <phoneticPr fontId="2" type="noConversion"/>
  </si>
  <si>
    <t>DMSP SSM/I Pathfinder Daily EASE-Grid Brightness Temperatures L3</t>
  </si>
  <si>
    <t>MODIS/Terra  L1A Geolocation = 1 km</t>
  </si>
  <si>
    <t>MODIS/Terra Level 3 8-Day Surface Reflectance - 500m</t>
  </si>
  <si>
    <t>AMRS-E/Aqua L2A Brightness Temperatures</t>
    <phoneticPr fontId="2" type="noConversion"/>
  </si>
  <si>
    <t>Top 20 countries</t>
    <phoneticPr fontId="2" type="noConversion"/>
  </si>
  <si>
    <t>Description</t>
    <phoneticPr fontId="2" type="noConversion"/>
  </si>
  <si>
    <t xml:space="preserve">MODIS/Terra Aerosol 5-Min L2 Swath 10km </t>
  </si>
  <si>
    <t>AIRS/Aqua  L1B infrared geolocated radiances</t>
  </si>
  <si>
    <t>MODIS/Aqua Thermal Anomalies/Fire 5-Min L2 Swath 1km</t>
  </si>
  <si>
    <t>Jason-1 Operational Sensor Data Record (OSDR)</t>
  </si>
  <si>
    <t>*Some products are inherently larger than other files in size and therefore may skew the results.</t>
  </si>
  <si>
    <t>Top 10 Products Distributed By Volume*</t>
    <phoneticPr fontId="2" type="noConversion"/>
  </si>
  <si>
    <t>Top 20 Countries by Volume Distributed*</t>
    <phoneticPr fontId="2" type="noConversion"/>
  </si>
  <si>
    <t>Top 20 Countries by Products Distributed**</t>
    <phoneticPr fontId="2" type="noConversion"/>
  </si>
  <si>
    <t>FY2008 Top 10 Products Distributed By Volume*</t>
    <phoneticPr fontId="2" type="noConversion"/>
  </si>
  <si>
    <t>MODIS/Terra Surface Reflectance Daily L2G Global 250m SIN Grid</t>
  </si>
  <si>
    <t>MODIS/Terra Surface Reflectance 8-Day L3 Global 500m SIN Grid</t>
  </si>
  <si>
    <t>MODIS/Terra Surface Reflectance Daily L2G Global 500m SIN Grid</t>
    <phoneticPr fontId="2" type="noConversion"/>
  </si>
  <si>
    <t>MODIS/Terra Cloud Mask and Spectral Test Results 5-Min L2 Swath 250m and 1km</t>
    <phoneticPr fontId="2" type="noConversion"/>
  </si>
  <si>
    <t>TRMM Calibrated PR data</t>
  </si>
  <si>
    <r>
      <t>For "Repeat Visitors" run the</t>
    </r>
    <r>
      <rPr>
        <b/>
        <sz val="10"/>
        <rFont val="Arial"/>
        <family val="2"/>
      </rPr>
      <t xml:space="preserve"> Visitor Analysis</t>
    </r>
    <r>
      <rPr>
        <sz val="10"/>
        <rFont val="Arial"/>
        <family val="2"/>
      </rPr>
      <t xml:space="preserve">, </t>
    </r>
    <r>
      <rPr>
        <b/>
        <sz val="10"/>
        <rFont val="Arial"/>
        <family val="2"/>
      </rPr>
      <t>Visitor Retention</t>
    </r>
    <r>
      <rPr>
        <sz val="10"/>
        <rFont val="Arial"/>
        <family val="2"/>
      </rPr>
      <t xml:space="preserve"> report.  Adjust the </t>
    </r>
    <r>
      <rPr>
        <b/>
        <sz val="10"/>
        <rFont val="Arial"/>
        <family val="2"/>
      </rPr>
      <t>Visitor Duration</t>
    </r>
    <r>
      <rPr>
        <sz val="10"/>
        <rFont val="Arial"/>
        <family val="2"/>
      </rPr>
      <t xml:space="preserve"> filter to remove the two lowest visit durations.  Export the data to collect the histogram of the number of visitors by number of visits; NetInsight provides the number of visits groupings. 
</t>
    </r>
    <phoneticPr fontId="2" type="noConversion"/>
  </si>
  <si>
    <t>NSIDC-0032</t>
  </si>
  <si>
    <t>GBs</t>
    <phoneticPr fontId="2" type="noConversion"/>
  </si>
  <si>
    <t>MODIS/Terra Calibrated Radiances 5-Min L1B Swath 1km</t>
  </si>
  <si>
    <t>AIRS/Aqua  L1B infrared geolocated radian</t>
  </si>
  <si>
    <t>MODIS/Terra Calibrated Radiances 5-Min L1B Swath 500m</t>
  </si>
  <si>
    <t>MODIS/Terra Level 3 16-Day Vegetation Indices - 250m</t>
  </si>
  <si>
    <t>MODIS/Terra Calibrated Radiances 5-Min L1B Swath 250m</t>
  </si>
  <si>
    <t>MODIS/Aqua Calibrated Radiances 5-Min L1B Swath 1km</t>
  </si>
  <si>
    <t xml:space="preserve">Definitions for terms used in this report can be found on the Definitions worksheet. </t>
    <phoneticPr fontId="2" type="noConversion"/>
  </si>
  <si>
    <r>
      <t>OBPG</t>
    </r>
    <r>
      <rPr>
        <sz val="10"/>
        <rFont val="Arial"/>
        <family val="2"/>
      </rPr>
      <t>*</t>
    </r>
  </si>
  <si>
    <t>MOD09GA</t>
  </si>
  <si>
    <t>MODIS/Terra Surface Reflectance Daily L2G Global 1km and 500m SIN Grid</t>
  </si>
  <si>
    <t>AMRS-E/Aqua L2A Brightness Temperatures</t>
  </si>
  <si>
    <t>MOD09GQ</t>
  </si>
  <si>
    <t>GNSS_DAILY_D</t>
  </si>
  <si>
    <t>GNSS Daily Compact Observation Data</t>
  </si>
  <si>
    <t>MODIS/Aqua Level 2 Aerosol</t>
  </si>
  <si>
    <t>GNSS_DAILY_O</t>
  </si>
  <si>
    <t>GNSS Daily Observation Data</t>
  </si>
  <si>
    <t>** Excluding metadata</t>
  </si>
  <si>
    <t>Files**</t>
  </si>
  <si>
    <t>FY09</t>
  </si>
  <si>
    <t>Total Volume (TBs)</t>
    <phoneticPr fontId="2" type="noConversion"/>
  </si>
  <si>
    <t>FY2007 Top 10 Products Distributed By Volume*</t>
    <phoneticPr fontId="2" type="noConversion"/>
  </si>
  <si>
    <t>Product</t>
    <phoneticPr fontId="2" type="noConversion"/>
  </si>
  <si>
    <t>GBs</t>
    <phoneticPr fontId="2" type="noConversion"/>
  </si>
  <si>
    <t>Files</t>
    <phoneticPr fontId="2" type="noConversion"/>
  </si>
  <si>
    <t>TRMM Data</t>
    <phoneticPr fontId="2" type="noConversion"/>
  </si>
  <si>
    <t>MODIS/Aqua Calibrated Radiances 5-Min L1B Swath 250m</t>
    <phoneticPr fontId="2" type="noConversion"/>
  </si>
  <si>
    <t>FY2009 Top 10 Products Distributed By Volume*</t>
  </si>
  <si>
    <t>Description</t>
  </si>
  <si>
    <t>Rank</t>
  </si>
  <si>
    <t>Files</t>
    <phoneticPr fontId="2" type="noConversion"/>
  </si>
  <si>
    <t>GBs</t>
    <phoneticPr fontId="2" type="noConversion"/>
  </si>
  <si>
    <t>TRMM 3B42 3-Hour 0.25deg x 0.25deg and Other-GPI Calibration Rainfall</t>
    <phoneticPr fontId="2" type="noConversion"/>
  </si>
  <si>
    <t>MODIS/Aqua Aerosol, Cloud and Water Vapor Subset 5-Min L2 Swath 5km &amp; 10k</t>
    <phoneticPr fontId="2" type="noConversion"/>
  </si>
  <si>
    <t>PODAAC 167</t>
    <phoneticPr fontId="2" type="noConversion"/>
  </si>
  <si>
    <t>DMSP SSM/I Pathfinder Daily EASE-Grid Brightness Temperatures L3</t>
    <phoneticPr fontId="2" type="noConversion"/>
  </si>
  <si>
    <t>FY2008 Top 10 Products Distributed By #Files</t>
  </si>
  <si>
    <t>FY2009 Top 10 Products Distributed By #Files</t>
  </si>
  <si>
    <t>FY2007 Top 10 Products Distributed By #Files</t>
  </si>
  <si>
    <t>FY2007</t>
    <phoneticPr fontId="2" type="noConversion"/>
  </si>
  <si>
    <t>FY2008</t>
    <phoneticPr fontId="2" type="noConversion"/>
  </si>
  <si>
    <t>FY2009</t>
  </si>
  <si>
    <t>Daily Average</t>
  </si>
  <si>
    <t>Volume (TBs)</t>
  </si>
  <si>
    <t>Volume  (TBs)</t>
  </si>
  <si>
    <t>PO DAAC</t>
  </si>
  <si>
    <t>EOSDIS Web Visitors are characterized by the number of visits they make and how frequently they return. Visitors counted in the table below are those that stayed for one minute or more. Repeat Visitors are counted from the start of the Fiscal Year. Metrics data is collected per data center and summed for an EOSDIS total.</t>
    <phoneticPr fontId="1" type="noConversion"/>
  </si>
  <si>
    <t>FY2009 Web Visitors for Visits of one minute or more</t>
  </si>
  <si>
    <t># of Visits</t>
    <phoneticPr fontId="1" type="noConversion"/>
  </si>
  <si>
    <t xml:space="preserve">This worksheet presents web activity by the top 20 Domains sorted by # of Visitors. Domains are as defined by NetInsight. The data comes from the combined EOSDIS data centers profile.
</t>
    <phoneticPr fontId="1" type="noConversion"/>
  </si>
  <si>
    <t>Top 20 Domains For Visits &gt;= I Minute</t>
    <phoneticPr fontId="1" type="noConversion"/>
  </si>
  <si>
    <t>Total Users is an estimate formed by combining the distinct Data Users and distinct Web Visitors, removing the overlap. The common element for these counts is the IP address (Host); therefore, the comparison is made without using the additional details provided by the Data User email address or the Web Visitor browser. Not being able to compare the users directly likely results in an undercount. Web Visitors included in the count are for those visitors with visits of one minute or longer.</t>
    <phoneticPr fontId="1" type="noConversion"/>
  </si>
  <si>
    <t xml:space="preserve"> Data Users Only</t>
    <phoneticPr fontId="1" type="noConversion"/>
  </si>
  <si>
    <r>
      <t>UNKNOWN</t>
    </r>
    <r>
      <rPr>
        <vertAlign val="superscript"/>
        <sz val="10"/>
        <rFont val="Arial"/>
        <family val="2"/>
      </rPr>
      <t>+</t>
    </r>
  </si>
  <si>
    <t>FY09 Repeat Visitors
 (2 or more visits)</t>
  </si>
  <si>
    <t>Volume Trend (TBs)</t>
  </si>
  <si>
    <t>*  Does not include product distribution where the destination could not be determined</t>
  </si>
  <si>
    <t>Product Distribution by Domain</t>
  </si>
  <si>
    <t>Unknown*</t>
  </si>
  <si>
    <t>* No user information is available for OBPG and its metrics</t>
  </si>
  <si>
    <t xml:space="preserve">
Prepared By:
Hyo Duck Chang Adnet, Inc.
Brian Krupp Adnet, Inc.
Lalit Wanchoo Adnet, Inc.
December 2009</t>
  </si>
  <si>
    <t>Public-Science
User Trend</t>
  </si>
  <si>
    <t xml:space="preserve">  are included in "Unknown"</t>
  </si>
  <si>
    <t>EMS consists of a Data Metrics component and a Web Metrics component.  The Data Metrics component provides statistics on data ingest, archive and distribution plus data users profile information collected from Data Providers.  The Web Metrics component provides statistics on web site visits, views and visitors with a variety of related parameters.</t>
  </si>
  <si>
    <t>Not Available</t>
  </si>
  <si>
    <t>To minimize the undercount, the final Total Users value includes the total Web Visitors (IP address plus browser), plus the distinct Data Users (counted by IP Address).</t>
  </si>
  <si>
    <r>
      <t>Unique Data Sets:</t>
    </r>
    <r>
      <rPr>
        <sz val="10"/>
        <rFont val="Arial"/>
        <family val="2"/>
      </rPr>
      <t xml:space="preserve"> Total number of unique data sets distributed in the fiscal year. 
</t>
    </r>
    <r>
      <rPr>
        <b/>
        <sz val="10"/>
        <rFont val="Arial"/>
        <family val="2"/>
      </rPr>
      <t>Distinct Users of EOSDIS Data and Services</t>
    </r>
    <r>
      <rPr>
        <sz val="10"/>
        <rFont val="Arial"/>
        <family val="2"/>
      </rPr>
      <t xml:space="preserve">: Total unique users across EOSDIS Data Users and Web Visitors, per data center and summed
</t>
    </r>
    <r>
      <rPr>
        <b/>
        <sz val="10"/>
        <rFont val="Arial"/>
        <family val="2"/>
      </rPr>
      <t>Web Site Visits:</t>
    </r>
    <r>
      <rPr>
        <sz val="10"/>
        <rFont val="Arial"/>
        <family val="2"/>
      </rPr>
      <t xml:space="preserve"> Sum of web visits for data centers where a visit represents a user session not broken by more than 30 minutes and a duration of at least one minute
</t>
    </r>
    <r>
      <rPr>
        <b/>
        <sz val="10"/>
        <rFont val="Arial"/>
        <family val="2"/>
      </rPr>
      <t>Average Archive Growth:</t>
    </r>
    <r>
      <rPr>
        <sz val="10"/>
        <rFont val="Arial"/>
        <family val="2"/>
      </rPr>
      <t xml:space="preserve">  Sum across reporting data centers of the data volume added to the individual archives divided by the days in the year
</t>
    </r>
    <r>
      <rPr>
        <b/>
        <sz val="10"/>
        <rFont val="Arial"/>
        <family val="2"/>
      </rPr>
      <t xml:space="preserve">Total Archive Volume: </t>
    </r>
    <r>
      <rPr>
        <sz val="10"/>
        <rFont val="Arial"/>
        <family val="2"/>
      </rPr>
      <t xml:space="preserve">Sum across reporting data centers of the data volumes in the archive as of end of the fiscal year
</t>
    </r>
    <r>
      <rPr>
        <b/>
        <sz val="10"/>
        <rFont val="Arial"/>
        <family val="2"/>
      </rPr>
      <t>End User Distribution Products:</t>
    </r>
    <r>
      <rPr>
        <sz val="10"/>
        <rFont val="Arial"/>
        <family val="2"/>
      </rPr>
      <t xml:space="preserve"> Total number of products distributed from all reporting data centers
</t>
    </r>
    <r>
      <rPr>
        <b/>
        <sz val="10"/>
        <rFont val="Arial"/>
        <family val="2"/>
      </rPr>
      <t>End User Average Distribution Volume:</t>
    </r>
    <r>
      <rPr>
        <sz val="10"/>
        <rFont val="Arial"/>
        <family val="2"/>
      </rPr>
      <t xml:space="preserve">  Sum across reporting data centers of the data volume distributed for the fiscal year divided by the days in the year</t>
    </r>
  </si>
  <si>
    <t>GNSS_IGSTROP</t>
  </si>
  <si>
    <t>GNSS Final Troposphere Zenith Path Delay Product</t>
  </si>
  <si>
    <t xml:space="preserve">MODIS/Terra Aerosol 5-MIN L2 Swath 10KM </t>
  </si>
  <si>
    <t>Distribution
(Applicable to CDDIS Only)</t>
  </si>
  <si>
    <t>Distribution to Foreign Countries</t>
  </si>
  <si>
    <t># of Users</t>
  </si>
  <si>
    <t>Vol (TBs)</t>
  </si>
  <si>
    <t>Canada</t>
  </si>
  <si>
    <t>China</t>
  </si>
  <si>
    <t>Japan</t>
  </si>
  <si>
    <t># of Products (1000s)</t>
  </si>
  <si>
    <t>Foreign Country</t>
  </si>
  <si>
    <t>Other</t>
  </si>
  <si>
    <r>
      <t xml:space="preserve">
</t>
    </r>
    <r>
      <rPr>
        <sz val="36"/>
        <rFont val="Arial"/>
        <family val="2"/>
      </rPr>
      <t xml:space="preserve">
EOSDIS 
FY2010 
Annual Metrics Report</t>
    </r>
    <r>
      <rPr>
        <sz val="10"/>
        <rFont val="Arial"/>
        <family val="2"/>
      </rPr>
      <t xml:space="preserve">
</t>
    </r>
  </si>
  <si>
    <t xml:space="preserve"> (Oct. 1, 2009 to Sept. 30, 2010)</t>
  </si>
  <si>
    <t>LARCORDERS</t>
  </si>
  <si>
    <t>NSIDCSRCHLT</t>
  </si>
  <si>
    <t>2010-01</t>
  </si>
  <si>
    <t>2010-02</t>
  </si>
  <si>
    <t>2010-03</t>
  </si>
  <si>
    <t>2010-04</t>
  </si>
  <si>
    <t>2010-05</t>
  </si>
  <si>
    <t>2010-06</t>
  </si>
  <si>
    <t>2010-07</t>
  </si>
  <si>
    <t>2010-08</t>
  </si>
  <si>
    <t>2010-09</t>
  </si>
  <si>
    <t>2009-10</t>
  </si>
  <si>
    <t>2009-11</t>
  </si>
  <si>
    <t>2009-12</t>
  </si>
  <si>
    <t>LPDAAC
MRTWEB</t>
  </si>
  <si>
    <t xml:space="preserve">US EDU         </t>
  </si>
  <si>
    <t xml:space="preserve">US GOV         </t>
  </si>
  <si>
    <t xml:space="preserve">US ORG         </t>
  </si>
  <si>
    <t>United States</t>
  </si>
  <si>
    <t>France</t>
  </si>
  <si>
    <t>Korea, Republic of</t>
  </si>
  <si>
    <t>United Kingdom</t>
  </si>
  <si>
    <t>Germany</t>
  </si>
  <si>
    <t>Belgium</t>
  </si>
  <si>
    <t>Italy</t>
  </si>
  <si>
    <t>Spain</t>
  </si>
  <si>
    <t>Netherlands</t>
  </si>
  <si>
    <t>Australia</t>
  </si>
  <si>
    <t>Brazil</t>
  </si>
  <si>
    <t>Taiwan</t>
  </si>
  <si>
    <t>Denmark</t>
  </si>
  <si>
    <t>South Africa</t>
  </si>
  <si>
    <t>Russian Federation</t>
  </si>
  <si>
    <t>Finland</t>
  </si>
  <si>
    <t>India</t>
  </si>
  <si>
    <t>Norway</t>
  </si>
  <si>
    <t>Luxembourg</t>
  </si>
  <si>
    <t>** When counting # of products, metadata files are not included.</t>
  </si>
  <si>
    <t>Top 10 Products Distributed By Products**</t>
  </si>
  <si>
    <t>AIRS/Aqua infrared geolocated radiances</t>
  </si>
  <si>
    <t>MYD09GA</t>
  </si>
  <si>
    <t>MODIS/Aqua Surface Reflectance Daily L2G Global 1km and 500m SIN Grid</t>
  </si>
  <si>
    <t>MODIS/Terra Vegetation Indices 16-Day L3 Global 250m SIN Grid</t>
  </si>
  <si>
    <t>MODIS/Terra Vegetation Indices 16-Day L3 Global 250m ISIN Grid</t>
  </si>
  <si>
    <t>GHRSST Level 2P USA NASA MODIS Aqua 11 micron SST</t>
  </si>
  <si>
    <t>GHRSST Level 2P USA NASA MODIS Terra 11 micron SST</t>
  </si>
  <si>
    <t>MODIS/Terra Level 1B Calibrated Radiances - 1km</t>
  </si>
  <si>
    <t>MODIS/Terra Geolocation - 1km</t>
  </si>
  <si>
    <t>MODIS/Aqua Level 1B Calibrated Radiances - 1km</t>
  </si>
  <si>
    <t>MODIS/Aqua Geolocation - 1km</t>
  </si>
  <si>
    <t>MODIS/Terra Level 1B Calibrated Radiances - 500m</t>
  </si>
  <si>
    <t>MODIS/Terra Level 2 Aerosol</t>
  </si>
  <si>
    <t>GHRSST_248</t>
  </si>
  <si>
    <t>GHRSST_250</t>
  </si>
  <si>
    <t>Note:  OBPG users not included since no user information is available</t>
  </si>
  <si>
    <t>Mexico</t>
  </si>
  <si>
    <t>Indonesia</t>
  </si>
  <si>
    <t>Argentina</t>
  </si>
  <si>
    <t>Chile</t>
  </si>
  <si>
    <t>Peru</t>
  </si>
  <si>
    <t>Russia</t>
  </si>
  <si>
    <t>Korea, South</t>
  </si>
  <si>
    <t>* These are the users whose countries are unknown</t>
  </si>
  <si>
    <t>FY10</t>
  </si>
  <si>
    <t>LARC ORDERS</t>
  </si>
  <si>
    <t>LPDAAC MRTWEB</t>
  </si>
  <si>
    <t>FY2010 Top 10 Products Distributed By Volume*</t>
  </si>
  <si>
    <t>FY2010 Top 10 Products Distributed By #Files</t>
  </si>
  <si>
    <t>** Does not include metadata files</t>
  </si>
  <si>
    <t>FY2010</t>
  </si>
  <si>
    <t xml:space="preserve">Foreign        </t>
  </si>
  <si>
    <t>(OBPG data not included since country information is not available)</t>
  </si>
  <si>
    <r>
      <t>UNKNOWN</t>
    </r>
    <r>
      <rPr>
        <vertAlign val="superscript"/>
        <sz val="10"/>
        <rFont val="Arial"/>
        <family val="2"/>
      </rPr>
      <t>+</t>
    </r>
    <r>
      <rPr>
        <sz val="10"/>
        <rFont val="Arial"/>
        <family val="2"/>
      </rPr>
      <t>:  no country information is given</t>
    </r>
  </si>
  <si>
    <t>Internal</t>
  </si>
  <si>
    <t>Vol (GB)</t>
  </si>
  <si>
    <t>AIRS</t>
  </si>
  <si>
    <t>MLS</t>
  </si>
  <si>
    <t>OMI</t>
  </si>
  <si>
    <t>Instrument</t>
  </si>
  <si>
    <t>NRT Total</t>
  </si>
  <si>
    <t>MODIS - Aqua</t>
  </si>
  <si>
    <t>MODIS - Terra</t>
  </si>
  <si>
    <t>AMSR-E **</t>
  </si>
  <si>
    <t>*  Metadata are excluded</t>
  </si>
  <si>
    <t>Note: OBPG is not included since no product information is available</t>
  </si>
  <si>
    <t>Tables below show the number of unique data products distributed to public users during FY2010.</t>
  </si>
  <si>
    <t>In counting unique products, metadata were excluded. Also excluded are the NRT and Calipso products.</t>
  </si>
  <si>
    <t>** Includes the NRT products from GHRC and MODAPS</t>
  </si>
  <si>
    <t>Distribution of the Near-Real Time (NRT) Products during FY2010</t>
  </si>
  <si>
    <t>Mission</t>
  </si>
  <si>
    <t># of Products</t>
  </si>
  <si>
    <t>CALIPSO</t>
  </si>
  <si>
    <t>CALIOP</t>
  </si>
  <si>
    <t>Imaging Infrared Radiometer</t>
  </si>
  <si>
    <t>Wide Field Camera</t>
  </si>
  <si>
    <t>Distribution of CALIPSO Products through LaRC Orders during FY2010</t>
  </si>
  <si>
    <t>Distribution Volume (GBs)</t>
  </si>
  <si>
    <t>Total for FY2010</t>
  </si>
  <si>
    <t># of Files *</t>
  </si>
  <si>
    <t># of File Distributed*</t>
  </si>
  <si>
    <t># of  Products</t>
  </si>
  <si>
    <t># of Files Distributed *</t>
  </si>
  <si>
    <t>LARCANGE w/o Calipso</t>
  </si>
  <si>
    <t>Ingest not tracked</t>
  </si>
  <si>
    <t>2009-10-01 - 2010-09-30</t>
  </si>
  <si>
    <t xml:space="preserve">Ingest is the amount of data coming into a data center over a period of time and includes all product levels.  For this report, the data is presented as the amount of data entered into each data center during FY2010.  The sum of all data centers is the total ingest for EOSDIS. During FY 2010 CDDIS, LARC ANGe and SEDAC started to report their ingest  statistics. </t>
  </si>
  <si>
    <t>NSIDC ECS only</t>
  </si>
  <si>
    <t>2009-10-01 - 20010-09-30</t>
  </si>
  <si>
    <t>Archive is the amount of data added to the archive over a period of time and includes all products levels.  Archive metrics for CDDIS, OBPG and NSIDC V0 are not available at this time. Since LARC ANGe archive data became available from June 2010,  the data provided by ASDC (Lindsay Parker in his e-mail of 11/18/2010) were used for October 2009 - May 2010.</t>
  </si>
  <si>
    <t>The Total Archive Size describes the EOSDIS archive at the end of FY2010. This includes all data (including ancillary) but not data marked for deletion.</t>
  </si>
  <si>
    <t>1995-01-01 - 2010-09-30</t>
  </si>
  <si>
    <t>LARCANGE *</t>
  </si>
  <si>
    <t>include ANGe</t>
  </si>
  <si>
    <t>(includes ancillary data)</t>
  </si>
  <si>
    <t>(includes data deleted from archive)</t>
  </si>
  <si>
    <t>(excludes data deleted from archive)</t>
  </si>
  <si>
    <t xml:space="preserve">  the metrics for Oct 2009 to May 2010 were provided by ASDC (148.28 TBs and 5,695,166 files)</t>
  </si>
  <si>
    <t>Unresolved</t>
  </si>
  <si>
    <t>Network (.net)</t>
  </si>
  <si>
    <t>Commercial (.com)</t>
  </si>
  <si>
    <t>United States Educational</t>
  </si>
  <si>
    <t>United States Government</t>
  </si>
  <si>
    <t>Organization (.org)</t>
  </si>
  <si>
    <t>United States Military</t>
  </si>
  <si>
    <t>Great Britain</t>
  </si>
  <si>
    <t>Sweden</t>
  </si>
  <si>
    <t>FY2010 from All Data Centers (For visits &gt;= I min.)</t>
  </si>
  <si>
    <t>Dates:  Oct 1, 2009 through Sep 30, 2010</t>
  </si>
  <si>
    <t>FY10 Repeat Visitors
 (2 or more visits)</t>
  </si>
  <si>
    <t>Web metrics data for EOSDIS became available as of FY2007, Data for FY2007 is complete for 7 and FY2008 is complete for 8  of the 11 data centers providing metrics for FY2009 and FY2010. These web metrics are for visits of one minute or more.</t>
  </si>
  <si>
    <t xml:space="preserve">Data for FY2007 - FY2010 are compared using the sums across data generated from inidividual data center profiles.. </t>
  </si>
  <si>
    <t>&gt; 412 M</t>
  </si>
  <si>
    <t>&gt; 1.1 M</t>
  </si>
  <si>
    <t>9.9 TB/day</t>
  </si>
  <si>
    <t>Archival of CALIPSO Products at LaRC ANGe during FY2010</t>
  </si>
  <si>
    <t>No monthly archive information is available prior to May 2010</t>
  </si>
  <si>
    <t>Archive Volume (GBs)</t>
  </si>
  <si>
    <t>Ingest of CALIPSO Products at LaRC ANGe during FY2010</t>
  </si>
  <si>
    <t>Total for CALIPSO</t>
  </si>
  <si>
    <t>&gt; 4,200</t>
  </si>
  <si>
    <t>2.9 TB/day</t>
  </si>
  <si>
    <t>The volume of data (in GBs) successfully delivered to Public users.  This includes all file types, including METADATA.</t>
  </si>
  <si>
    <t>EMS counts individual files as distinct products.  This is roughly equivalent to counting EOS granules, although in the case of some EOS instrument data, a granule may contain more than one file.  If so, the files are counted as individual products. In counting unique products, A product having two different version numbers was considered two unique data products.</t>
  </si>
  <si>
    <t xml:space="preserve">In NetInsight, use the Executive Dashboard to get the period (fiscal year) totals; adjust Visit Duration filter for visits of one minute or more.
For count of "Hosts" use the Visitor Analysis, Host report -- capture total records.
For "Repeat Visitors" run the Visitor Analysis, Visitor Retention report and count the visitors with 2 or more visits (this gives Repeat Visitors in the current Fiscal Year)
EOSDIS Data Centers not contributing web metrics in FY2010: OBPG (future)
</t>
  </si>
  <si>
    <t>Web Trend metrics are determined in the same manner as the Web Activity by Data Center worksheet above, performed for  FY07 -  FY10. Insufficient web activity metrics exists for years before FY2007.</t>
  </si>
  <si>
    <t>Ingest is calculated from those data providers reporting Ingest (CDDIS, GES DISC, GHRC, LARC ANGe, LARC ECS, LP DAAC, MODAPS, NSIDC, PO.DAAC, SEDAC) combining across all of these data centers. ASF data is received from international sources and not ingested as granules at EOSDIS. OBPG is not providing ingest metrics to EMS.
Query:  FY10_annual_ingest_summary</t>
  </si>
  <si>
    <t>Archive is calculated by counting all data added to the archive during the Fiscal Year (not adjusting for deletion) across all EOSDIS data providers. Archive data for NRT and CALIPSO products were excluded. A separate worksheet for CALIPSO was added fitst time. Since archive data from ANGe are available only from May 2010, archive data provided by Lindsay Parker of ASDC in his email of November 18/19, 2010 were used.
Query name:  FY10_annual_archive_summary</t>
  </si>
  <si>
    <t>Total archive size is calculated by counting all data volume added to the archive (less the data volume deleted) since the archive began.
Query:  FY10_annual_total_archive_summary</t>
  </si>
  <si>
    <t xml:space="preserve">The CDDIS file counts were extremely high due to the distribution of the data products of which temporal resolution is less than 24 hours. In this report,  their file counts were converted to daily counts. There are three types of products of which file counts were converted to the daily counts: subdaily, hourly, and high rate. The conversion procedures are as follows:
1. For each product, obtain the number of files distributed to one IP Host for a given day 
2. For subdaily, hourly and high rate products, compute the daily file counts using the formulae,
   a. For subdaily products, converted  # of files = original # of files divided by 2 (if 1 to 2 files were distributed to one user, it was counted as 1 converted file)
   b. For hourly products, converted  # of files = original # of files divided by 24 (if 1 to 24 files were distributed to one user, it was counted as 1 converted file). 
   c. For high rate products, converted  # of files = original # of files divided by 96 (if 1 to 96 files were distributed to one user, it was counted as 1 converted file)
3. Sum up the converted # of files over a year
Query: 
- FY10_annual_CDDIS_products_by_month
- FY10_annual_CDDIS_products_by_domain
</t>
  </si>
  <si>
    <t>For Top 20 Countries, use the combined profile of all data centers found on the NetInsight 74 implementation; run the NetInsight Geographic Analysis, Country report for the FY. Adjust the Visit Duration filter to remove the two lowest visit durations. Apply the Remove NSIDC NON DAAC Metrics filter group. Adjust the "Rows" to 20 and export the data.</t>
  </si>
  <si>
    <t>Data Users presents the number of Public users who received data products. Repeat users are those users who received data more than once in the FY. Data users are presented by data center and by domain (the affiliation of the user based on IP address and country). For repeat users, an intermediate Oracle table was used. Users for CALIPSO and NRT products were exclued.  
Intermediate Oracle Table:
- SPSO_Repeat_User_FY10A
Filters:  
- incorrectly mapped users
- exclude Calipso products
- exclude all NRT users         
Query:  
- FY10_annual_users_by_domain
- FY10_annual_repeat_users_by_domain</t>
  </si>
  <si>
    <t xml:space="preserve">The Product Distribution trend is calculated based on the data available in EMS except for the OBPG data that were obtained from the Ocean Color web site. Historical data for FY96 thru FY99  are not included in this report, but are available as reported totals. Interested users should contact EMS staff for the historical data.
</t>
  </si>
  <si>
    <t>Product and Volume Distribution Trend</t>
  </si>
  <si>
    <t>Distribution
(Non-CDDIS Products)</t>
  </si>
  <si>
    <t xml:space="preserve">Public-Science User Trend metrics show the numbers of distinct users for all user types for  FY07 -  FY10.
</t>
  </si>
  <si>
    <t xml:space="preserve">EMS data users include those who retrieved either science or metadata.
Using NetInsight, per data center, run the Visitor Analysis, Hosts report for the FY2010 date range.   Adjust the Visit Duration filter to remove the two lowest visit durations so that the values represent visitors for visits of one minute or more.  (Also, run the Visitor Analysis, Visitors report to get the list or count of visitors by host+browser.) 
Compare the set of data user host names and web visitor host names into a unique list to determine the how many host names apply to both systems and how many are distinct.  Sum the values across all data centers to get totals. 
For the Total User count, start with the Visitors+ Browsers (larger number), add the distinct data users, and add in the data users of data centers for which EMS is not yet collecting web metrics. 
</t>
  </si>
  <si>
    <t>NRT
Distribution</t>
  </si>
  <si>
    <t xml:space="preserve">CALIPSO
</t>
  </si>
  <si>
    <t>Ingest, archive and distribution metrics for 3 CALIPSO instruments (CALIOP, Imaging Infrared Radiometer and Wide Field Camera) are presented in this report. Ingest and archive metrics are provided by LaRC ANGe, while distribution and users metrics are based on the information provided by LaRC Orders.
Query:  
- FY10_annual_CALIPSO_Ingest
- FY10_annual_CALIPSO_Archive
- FY10_annual_CALIPSO_Distribution</t>
  </si>
  <si>
    <t xml:space="preserve">Distribution is calculated for both products (as files) and volumes successfully sent to Public users, per data center and summed across data centers.  A set of filters is defined to account for anomalies in the data.  The distribution data is also presented by domain and country receiving the data. Top 20 countries and top 10 products are also identified.  To correct inconsistent country names included in the EMS data, visual basic scripts were used. Due to serious performance issues in Oracle and OPS1, a subset of the "distdailysummary" table was created and used for the FY10 report. 
Special Note: CDDIS distribution metrics includes erroneous distribution statistics for one user from California Institute of Technology whose host name is DGGS.GPS.CALTECH.EDU. Starting from June 23, 2010 when CIDIS transitioned to a new system, the CALTECH user retrieved the same GPS file repeatedly (over a half million files) on a daily basis (it was verified by CDDIS Data Manager, Carey Noll, in her 9/2/2010 e-mail). To avoid adverse effects on the annual report, the distribution metrics for this particular CALTECH user were excluded for a period June 23 - September 30, 2010.
Subsetted Oracle Table: 
- SPSO_User_FY10
Filters:  
- incorrectly mapped users
- exclude Calipso products    
- exclude Metadata products for product counts 
- exclude all NRT products         
Query: 
- FY10_annual_products_by_month
- FY10_annual_volume_by_month
- FY10_annual_products_by_domain
- FY10_annual_volume_by_domain
- FY10_annual_country_by_product
- FY10_annual_country_by_volume
- FY10_annual_top_products_by_product
- FY10_annual_top_products_by_volume
- FY10_annual_distinct_products
</t>
  </si>
  <si>
    <t>The number of distinct (i.e., counted once) users receiving science data or metadata during the report period.</t>
  </si>
  <si>
    <t># of Files Archived</t>
  </si>
  <si>
    <t>This report presents statistics on data metrics and web activities at the EOSDIS data centers during Fiscal Year 2010 (October 1, 2009 through September 30, 2010) from the Earth Science Data and Information System (ESDIS) Metrics System (EMS).</t>
  </si>
  <si>
    <t>This report contains tables and graphs of FY2010 statistics and comparisons to previous years.  Values for previous fiscal years are produced from EMS unless noted otherwise.  Summary tables, text, graphs, and more detailed statistics tables are also included. New to this year's report are separate metrics for the Near-Real Time (NRT) and CALIPSO products. It is important to note that metrics for the NRT and CALIPSO products are not used in the distribution trend analyses presented in this report. Also new to this year's report are the statistics for unique data products distributed by EOSDIS data centers during FY2010.</t>
  </si>
  <si>
    <t>The Earth Sciences Data and Information System (ESDIS) Project (Code 423) is pleased to present the following report on metrics from across the Earth Observation System Data and Information System (EOSDIS). The 12 Data Centers of EOSDIS support different scientific disciplines and provide an individualized set of products and services to their science community and the public. Although discipline oriented, the data centers engage in common data management functions of ingest, archive and distribution, as well as describing their data and services on web sites.
Metrics are collected on a daily basis from each data center.  The ESDIS Project collects these metrics in a tool called the ESDIS Metrics System (EMS).  Data center analysts can view their detailed metrics to assess internal performance and trends.  The ESDIS project combines these metrics, not for comparisons between the data centers, but as a system level view of EOSDIS performance. This report provides snapshots of metrics as the combination of the individual data centers and from a purely system perspective.
During FY2010, EMS received new metrics that were not available in the previous years and they are included in this annual report. The new metrics include ingest and archive metrics from SEDAC and LaRC ANGe, and distribution metrics from NSIDC Search Light (NSIDCSRCHLT). This year's report also includes separate metrics for the Near-Real Time (NRT) and CALIPSO products for the first time. There are some data centers that are in the process of developing their interfaces with the EMS and their testing/reconciliation activities have not yet been completed.  Therefore, some data centers do not yet deliver metrics data in all parameter categories – these will be added in future reports.
In keeping with previous years, and in order to support trend comparisons, the metrics data are presented on a fiscal year basis, not by calendar year. 
If you have any questions or comments please contact Jeanne Behnke at (301) 614-5326 or jeanne.behnke@nasa.gov or Kevin Murphy at (301) 614-5580 or kevin.j.murphy@nasa.gov.</t>
  </si>
  <si>
    <t>4.5 PB</t>
  </si>
  <si>
    <t>Data products are counted as the distinct EOSDIS products successfully distributed during the FY to Public users across all data centers; not counting CALIPSO or Near-Real-time Products. Product ID and algorithm version number were used to identify unique data sets. A product having two different version numbers was considered two unique data products.
Query name: FY10_annual_distinct_products_with-version</t>
  </si>
  <si>
    <t>Since archive volume for the Near Real-time (NRT) products is static, only distribution metrics are presented in this report. In addition to monthly distribution volume and file counts, the yearly totals for unique products, files distributed, distribution volume and users are presented in this report. The AIRS metrics include those for AIRS and AMSU-A. The AMSR-E metrics includes the metrics for the NRT products generated by MODAPS and GHRC. 
Query:  
- FY10_annual_NRT_Distribution</t>
  </si>
  <si>
    <t>includes ANGe (LaTIS)</t>
  </si>
  <si>
    <t>* LaRC ANGe archive metrics for FY2010 are available for Jun 2010 - Sep 2010  from EMS.</t>
  </si>
  <si>
    <t>NSIDCV0 **</t>
  </si>
  <si>
    <t>* LaRC ANGe archive metrics were supplied as 1,039.6 TBs and 54,926,821 files by Nov. 19 and 22,2010 e-mail from ASDC.</t>
  </si>
  <si>
    <t>Near Real-time (NRT) Distribution provides the amount of data successfully distributed to registered users of the Land Atmosphere Near Real-time Capability for EOS (LANCE). LANCE provides access to near real-time data (&lt;3 hours from observation) from MODIS, AMSR-E, AIRS, and MLS instruments. Distribution metrics are presented  in Products, Volumes and Number of Users.</t>
  </si>
  <si>
    <t>Although not an EOSDIS supported mission, the Cloud-Aerosol Lidar and Infrared Pathfinder Satellite Observations (CALIPSO) is an Earth science mission with data available through the Atmospheric Sciences Data Center (ASDC) at NASA Langley Research Center. The tables below provide Ingest, Archive , Distirution, and User statistics particular to CALIPSO.  These statistics are not included in the EOSDIS totals.</t>
  </si>
  <si>
    <t>No monthly distribution information is available prior to December 2010</t>
  </si>
  <si>
    <t>FY2010 Web Visitors for Visits of one minute or more</t>
  </si>
  <si>
    <t>At the time of this report, the combined profile does no include SEDAC and OBPG.</t>
  </si>
  <si>
    <t xml:space="preserve">The Product Distribution trend is entirely based on the data captured in EMS with the exception of the metrics for the MODIS ocean color and SST products that were obtained from the OBPG website (http://oceancolor.gsfc.nasa.gov/cgi/ocdist_stats.cgi).
This year a decision was made not to include the distribution trend based on the historical annual reports since those metrics cannot be reproduced and are available only as totals. However, the historical hard copy files of data with information for FY96 -  FY99 are available from EMS. It must be noted that the EMS metrics for FY00 and FY01 are lower than those based on the historical annual reports due to non-availability of data used in those annual reports. Although the EMS metrics data may not be perfect, these data have the advantage of being readily reproducible from the available metrics sources.
</t>
  </si>
  <si>
    <t xml:space="preserve">The volume distribution trend is entirely based on the data captured in EMS with the exception of the metrics for the MODIS ocean color and SST products that were obtained from the OBPG website (http://oceancolor.gsfc.nasa.gov/cgi/ocdist_stats.cgi).
This year a decision was made not to include the volume distribution trend based on the historical annual reports since those metrics cannot be reproduced and are available only as totals. However, the historical hard copy files with information for FY96 -  FY99 are available from EMS. It must be noted that the EMS metrics for FY00 and FY01 are lower than those based on the historical annual reports due to non-availability of data used in those annual reports. Although the EMS metrics data may not be perfect, these data have the advantage of being readily reproducible from the available metrics sources.
</t>
  </si>
  <si>
    <t xml:space="preserve">    the same as those for FY2009.</t>
  </si>
  <si>
    <t>** No archive information is available for FY2010 and it is assumed the FY2010 values are</t>
  </si>
  <si>
    <t>ORNL **</t>
  </si>
  <si>
    <t>** Based on input from Ben McMurry of ORNL on 2/3/2011.</t>
  </si>
  <si>
    <t>EU *</t>
  </si>
  <si>
    <t>China **</t>
  </si>
  <si>
    <t>** China includes only People's Republic of China and does not include Taiwan</t>
  </si>
  <si>
    <t>*   EU includes 27 European Union member countries</t>
  </si>
  <si>
    <t>Ranking</t>
  </si>
  <si>
    <t>Fiscal Year</t>
  </si>
</sst>
</file>

<file path=xl/styles.xml><?xml version="1.0" encoding="utf-8"?>
<styleSheet xmlns="http://schemas.openxmlformats.org/spreadsheetml/2006/main">
  <numFmts count="7">
    <numFmt numFmtId="164" formatCode="0.000"/>
    <numFmt numFmtId="165" formatCode="[$-409]mmm\-yy;@"/>
    <numFmt numFmtId="166" formatCode="#,##0.0"/>
    <numFmt numFmtId="167" formatCode="0.0%"/>
    <numFmt numFmtId="168" formatCode="#,##0.000000"/>
    <numFmt numFmtId="169" formatCode="0.000000000000"/>
    <numFmt numFmtId="170" formatCode="0.0"/>
  </numFmts>
  <fonts count="51">
    <font>
      <sz val="10"/>
      <name val="Arial"/>
    </font>
    <font>
      <sz val="10"/>
      <name val="Arial"/>
      <family val="2"/>
    </font>
    <font>
      <sz val="8"/>
      <name val="Arial"/>
      <family val="2"/>
    </font>
    <font>
      <b/>
      <sz val="14"/>
      <name val="Arial"/>
      <family val="2"/>
    </font>
    <font>
      <b/>
      <sz val="10"/>
      <name val="Arial"/>
      <family val="2"/>
    </font>
    <font>
      <sz val="10"/>
      <name val="Arial"/>
      <family val="2"/>
    </font>
    <font>
      <sz val="10"/>
      <color indexed="10"/>
      <name val="Arial"/>
      <family val="2"/>
    </font>
    <font>
      <sz val="10"/>
      <name val="Times New Roman"/>
      <family val="1"/>
    </font>
    <font>
      <sz val="12"/>
      <name val="Times New Roman"/>
      <family val="1"/>
    </font>
    <font>
      <b/>
      <sz val="9"/>
      <name val="Arial"/>
      <family val="2"/>
    </font>
    <font>
      <b/>
      <sz val="10"/>
      <name val="Arial"/>
      <family val="2"/>
    </font>
    <font>
      <sz val="10"/>
      <color indexed="61"/>
      <name val="Arial"/>
      <family val="2"/>
    </font>
    <font>
      <sz val="10"/>
      <name val="Arial"/>
      <family val="2"/>
    </font>
    <font>
      <sz val="10"/>
      <name val="Arial"/>
      <family val="2"/>
    </font>
    <font>
      <strike/>
      <sz val="10"/>
      <name val="Arial"/>
      <family val="2"/>
    </font>
    <font>
      <u/>
      <sz val="14"/>
      <name val="Arial"/>
      <family val="2"/>
    </font>
    <font>
      <sz val="10"/>
      <name val="Arial"/>
      <family val="2"/>
    </font>
    <font>
      <sz val="10"/>
      <name val="Arial"/>
      <family val="2"/>
    </font>
    <font>
      <sz val="10"/>
      <name val="Arial"/>
      <family val="2"/>
    </font>
    <font>
      <sz val="10"/>
      <name val="Arial"/>
      <family val="2"/>
    </font>
    <font>
      <b/>
      <sz val="10"/>
      <color indexed="57"/>
      <name val="Arial"/>
      <family val="2"/>
    </font>
    <font>
      <b/>
      <sz val="10"/>
      <name val="Arial"/>
      <family val="2"/>
    </font>
    <font>
      <sz val="10"/>
      <name val="Arial"/>
      <family val="2"/>
    </font>
    <font>
      <sz val="12"/>
      <name val="Arial"/>
      <family val="2"/>
    </font>
    <font>
      <b/>
      <sz val="10"/>
      <name val="Arial Unicode MS"/>
      <family val="2"/>
    </font>
    <font>
      <sz val="10"/>
      <name val="Arial Unicode MS"/>
      <family val="2"/>
    </font>
    <font>
      <sz val="10"/>
      <name val="Calibri"/>
      <family val="2"/>
    </font>
    <font>
      <b/>
      <sz val="20"/>
      <name val="Arial"/>
      <family val="2"/>
    </font>
    <font>
      <sz val="20"/>
      <name val="Arial"/>
      <family val="2"/>
    </font>
    <font>
      <sz val="24"/>
      <name val="Arial"/>
      <family val="2"/>
    </font>
    <font>
      <b/>
      <sz val="24"/>
      <name val="Arial"/>
      <family val="2"/>
    </font>
    <font>
      <sz val="36"/>
      <name val="Arial"/>
      <family val="2"/>
    </font>
    <font>
      <sz val="10"/>
      <color indexed="8"/>
      <name val="Arial"/>
      <family val="2"/>
    </font>
    <font>
      <sz val="10"/>
      <name val="Arial"/>
      <family val="2"/>
    </font>
    <font>
      <b/>
      <sz val="12"/>
      <name val="Arial"/>
      <family val="2"/>
    </font>
    <font>
      <sz val="12"/>
      <name val="Arial"/>
      <family val="2"/>
    </font>
    <font>
      <sz val="10"/>
      <name val="Cambria"/>
      <family val="1"/>
    </font>
    <font>
      <b/>
      <sz val="8"/>
      <color rgb="FF3F863F"/>
      <name val="Arial"/>
      <family val="2"/>
    </font>
    <font>
      <sz val="8"/>
      <name val="Arial"/>
      <family val="2"/>
    </font>
    <font>
      <b/>
      <sz val="10"/>
      <name val="Cambria"/>
      <family val="1"/>
    </font>
    <font>
      <b/>
      <sz val="10"/>
      <name val="Arial"/>
      <family val="2"/>
    </font>
    <font>
      <sz val="10"/>
      <color rgb="FFFF0000"/>
      <name val="Arial"/>
      <family val="2"/>
    </font>
    <font>
      <strike/>
      <sz val="10"/>
      <color rgb="FFFF0000"/>
      <name val="Arial"/>
      <family val="2"/>
    </font>
    <font>
      <sz val="10"/>
      <color indexed="12"/>
      <name val="Arial"/>
      <family val="2"/>
    </font>
    <font>
      <sz val="10"/>
      <color indexed="8"/>
      <name val="Arial"/>
      <family val="2"/>
    </font>
    <font>
      <sz val="12"/>
      <color indexed="21"/>
      <name val="Arial"/>
      <family val="2"/>
    </font>
    <font>
      <sz val="10"/>
      <color theme="1"/>
      <name val="Arial"/>
      <family val="2"/>
    </font>
    <font>
      <b/>
      <sz val="11"/>
      <color theme="1"/>
      <name val="Calibri"/>
      <family val="2"/>
      <scheme val="minor"/>
    </font>
    <font>
      <vertAlign val="superscript"/>
      <sz val="10"/>
      <name val="Arial"/>
      <family val="2"/>
    </font>
    <font>
      <sz val="10"/>
      <color indexed="21"/>
      <name val="Arial"/>
      <family val="2"/>
    </font>
    <font>
      <sz val="10"/>
      <name val="Arial"/>
      <family val="2"/>
    </font>
  </fonts>
  <fills count="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ck">
        <color indexed="8"/>
      </left>
      <right style="medium">
        <color indexed="8"/>
      </right>
      <top/>
      <bottom style="medium">
        <color indexed="8"/>
      </bottom>
      <diagonal/>
    </border>
    <border>
      <left style="medium">
        <color indexed="8"/>
      </left>
      <right style="thick">
        <color indexed="8"/>
      </right>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576">
    <xf numFmtId="0" fontId="0" fillId="0" borderId="0" xfId="0"/>
    <xf numFmtId="0" fontId="0" fillId="0" borderId="0" xfId="0" applyAlignment="1">
      <alignment horizontal="center"/>
    </xf>
    <xf numFmtId="0" fontId="0" fillId="0" borderId="1" xfId="0" applyBorder="1"/>
    <xf numFmtId="4" fontId="0" fillId="0" borderId="1" xfId="0" applyNumberFormat="1" applyBorder="1"/>
    <xf numFmtId="0" fontId="0" fillId="0" borderId="0" xfId="0" applyAlignment="1">
      <alignment horizontal="right"/>
    </xf>
    <xf numFmtId="4" fontId="0" fillId="0" borderId="0" xfId="0" applyNumberFormat="1"/>
    <xf numFmtId="3" fontId="0" fillId="0" borderId="0" xfId="0" applyNumberFormat="1"/>
    <xf numFmtId="0" fontId="4" fillId="0" borderId="0" xfId="0" applyFont="1"/>
    <xf numFmtId="0" fontId="0" fillId="0" borderId="1" xfId="0" applyBorder="1" applyAlignment="1">
      <alignment wrapText="1"/>
    </xf>
    <xf numFmtId="3" fontId="0" fillId="0" borderId="1" xfId="0" applyNumberFormat="1" applyBorder="1"/>
    <xf numFmtId="0" fontId="9" fillId="0" borderId="0" xfId="0" applyFont="1" applyAlignment="1">
      <alignment horizontal="center" wrapText="1"/>
    </xf>
    <xf numFmtId="0" fontId="5" fillId="0" borderId="0" xfId="0" applyFont="1"/>
    <xf numFmtId="0" fontId="5" fillId="0" borderId="1" xfId="0" applyFont="1" applyBorder="1"/>
    <xf numFmtId="3" fontId="0" fillId="0" borderId="0" xfId="0" applyNumberFormat="1" applyBorder="1"/>
    <xf numFmtId="0" fontId="0" fillId="0" borderId="0" xfId="0" applyBorder="1"/>
    <xf numFmtId="165" fontId="0" fillId="0" borderId="0" xfId="0" applyNumberFormat="1"/>
    <xf numFmtId="166" fontId="0" fillId="0" borderId="0" xfId="0" applyNumberFormat="1"/>
    <xf numFmtId="0" fontId="0" fillId="0" borderId="1" xfId="0" applyFill="1" applyBorder="1"/>
    <xf numFmtId="4" fontId="0" fillId="0" borderId="1" xfId="0" applyNumberFormat="1" applyFill="1" applyBorder="1"/>
    <xf numFmtId="0" fontId="0" fillId="0" borderId="0" xfId="0" applyFill="1"/>
    <xf numFmtId="0" fontId="6" fillId="0" borderId="0" xfId="0" applyFont="1" applyBorder="1"/>
    <xf numFmtId="4" fontId="6" fillId="0" borderId="0" xfId="0" applyNumberFormat="1" applyFont="1" applyBorder="1"/>
    <xf numFmtId="0" fontId="0" fillId="0" borderId="0" xfId="0" applyAlignment="1">
      <alignment wrapText="1"/>
    </xf>
    <xf numFmtId="0" fontId="1" fillId="0" borderId="0" xfId="0" applyFont="1"/>
    <xf numFmtId="0" fontId="0" fillId="0" borderId="1" xfId="0" applyBorder="1" applyAlignment="1">
      <alignment horizontal="center" wrapText="1"/>
    </xf>
    <xf numFmtId="3" fontId="0" fillId="0" borderId="1" xfId="0" applyNumberFormat="1" applyBorder="1" applyAlignment="1">
      <alignment horizontal="center" wrapText="1"/>
    </xf>
    <xf numFmtId="0" fontId="11" fillId="0" borderId="0" xfId="0" applyFont="1"/>
    <xf numFmtId="0" fontId="10" fillId="0" borderId="0" xfId="0" applyFont="1" applyBorder="1" applyAlignment="1">
      <alignment horizontal="center"/>
    </xf>
    <xf numFmtId="0" fontId="1" fillId="0" borderId="1" xfId="0" applyFont="1" applyBorder="1" applyAlignment="1">
      <alignment horizontal="center"/>
    </xf>
    <xf numFmtId="4" fontId="1" fillId="0" borderId="1" xfId="0" applyNumberFormat="1" applyFont="1" applyBorder="1"/>
    <xf numFmtId="0" fontId="12" fillId="0" borderId="0" xfId="0" applyFont="1"/>
    <xf numFmtId="0" fontId="1" fillId="0" borderId="1" xfId="0" applyFont="1" applyBorder="1"/>
    <xf numFmtId="3" fontId="1" fillId="0" borderId="1" xfId="0" applyNumberFormat="1" applyFont="1" applyBorder="1"/>
    <xf numFmtId="0" fontId="1" fillId="0" borderId="1" xfId="0" applyFont="1" applyBorder="1" applyAlignment="1">
      <alignment horizontal="center" wrapText="1"/>
    </xf>
    <xf numFmtId="3" fontId="1" fillId="0" borderId="1" xfId="0" applyNumberFormat="1" applyFont="1" applyBorder="1" applyAlignment="1">
      <alignment horizontal="right"/>
    </xf>
    <xf numFmtId="0" fontId="5" fillId="0" borderId="0" xfId="0" applyFont="1" applyBorder="1"/>
    <xf numFmtId="3" fontId="1" fillId="0" borderId="0" xfId="0" applyNumberFormat="1" applyFont="1" applyFill="1" applyBorder="1"/>
    <xf numFmtId="0" fontId="0" fillId="0" borderId="1" xfId="0" applyFill="1" applyBorder="1" applyAlignment="1">
      <alignment wrapText="1"/>
    </xf>
    <xf numFmtId="3" fontId="1" fillId="0" borderId="1" xfId="0" applyNumberFormat="1" applyFont="1" applyFill="1" applyBorder="1"/>
    <xf numFmtId="0" fontId="14" fillId="0" borderId="0" xfId="0" applyFont="1"/>
    <xf numFmtId="0" fontId="6" fillId="0" borderId="0" xfId="0" applyFont="1"/>
    <xf numFmtId="0" fontId="0" fillId="0" borderId="0" xfId="0" applyBorder="1" applyAlignment="1">
      <alignment horizontal="right"/>
    </xf>
    <xf numFmtId="0" fontId="0" fillId="0" borderId="1" xfId="0" applyBorder="1" applyAlignment="1">
      <alignment horizontal="center"/>
    </xf>
    <xf numFmtId="49" fontId="8" fillId="0" borderId="0" xfId="0" applyNumberFormat="1" applyFont="1" applyFill="1"/>
    <xf numFmtId="4" fontId="0" fillId="0" borderId="0" xfId="0" applyNumberFormat="1" applyFill="1" applyAlignment="1">
      <alignment horizontal="center"/>
    </xf>
    <xf numFmtId="0" fontId="1" fillId="0" borderId="0" xfId="0" applyFont="1" applyAlignment="1">
      <alignment horizontal="left" vertical="top" wrapText="1"/>
    </xf>
    <xf numFmtId="0" fontId="0" fillId="0" borderId="0" xfId="0" applyFill="1" applyBorder="1" applyAlignment="1">
      <alignment horizontal="right"/>
    </xf>
    <xf numFmtId="4" fontId="1" fillId="0" borderId="0" xfId="0" applyNumberFormat="1" applyFont="1" applyBorder="1"/>
    <xf numFmtId="0" fontId="1" fillId="0" borderId="0" xfId="0" applyFont="1" applyFill="1" applyBorder="1"/>
    <xf numFmtId="4" fontId="1" fillId="0" borderId="1" xfId="0" applyNumberFormat="1" applyFont="1" applyBorder="1" applyAlignment="1">
      <alignment horizontal="right"/>
    </xf>
    <xf numFmtId="0" fontId="0" fillId="0" borderId="0" xfId="0" applyBorder="1" applyAlignment="1">
      <alignment wrapText="1"/>
    </xf>
    <xf numFmtId="0" fontId="1" fillId="0" borderId="0" xfId="0" applyFont="1" applyBorder="1"/>
    <xf numFmtId="0" fontId="12" fillId="0" borderId="0" xfId="0" applyFont="1" applyBorder="1"/>
    <xf numFmtId="4" fontId="0" fillId="0" borderId="0" xfId="0" applyNumberFormat="1" applyBorder="1"/>
    <xf numFmtId="0" fontId="13" fillId="0" borderId="0" xfId="0" applyFont="1" applyBorder="1"/>
    <xf numFmtId="0" fontId="1" fillId="0" borderId="1" xfId="0" applyFont="1" applyBorder="1" applyAlignment="1">
      <alignment wrapText="1"/>
    </xf>
    <xf numFmtId="4" fontId="0" fillId="0" borderId="0" xfId="0" applyNumberFormat="1" applyFill="1" applyBorder="1"/>
    <xf numFmtId="0" fontId="9" fillId="0" borderId="0" xfId="0" applyFont="1" applyBorder="1" applyAlignment="1">
      <alignment horizontal="center" wrapText="1"/>
    </xf>
    <xf numFmtId="0" fontId="16" fillId="0" borderId="0" xfId="0" applyFont="1" applyBorder="1"/>
    <xf numFmtId="0" fontId="6" fillId="0" borderId="0" xfId="0" applyFont="1" applyAlignment="1">
      <alignment wrapText="1"/>
    </xf>
    <xf numFmtId="166" fontId="6" fillId="0" borderId="0" xfId="0" applyNumberFormat="1" applyFont="1"/>
    <xf numFmtId="3" fontId="0" fillId="0" borderId="0" xfId="0" applyNumberFormat="1" applyBorder="1" applyAlignment="1">
      <alignment wrapText="1"/>
    </xf>
    <xf numFmtId="0" fontId="0" fillId="0" borderId="0" xfId="0" applyFill="1" applyBorder="1" applyAlignment="1">
      <alignment wrapText="1"/>
    </xf>
    <xf numFmtId="0" fontId="0" fillId="0" borderId="0" xfId="0" applyBorder="1" applyAlignment="1">
      <alignment horizontal="center" wrapText="1"/>
    </xf>
    <xf numFmtId="3" fontId="14" fillId="0" borderId="0" xfId="0" applyNumberFormat="1" applyFont="1" applyFill="1" applyBorder="1"/>
    <xf numFmtId="0" fontId="0" fillId="0" borderId="1" xfId="0" applyFill="1" applyBorder="1" applyAlignment="1">
      <alignment horizontal="center" wrapText="1"/>
    </xf>
    <xf numFmtId="3" fontId="0" fillId="0" borderId="1" xfId="0" applyNumberFormat="1" applyBorder="1" applyAlignment="1">
      <alignment wrapText="1"/>
    </xf>
    <xf numFmtId="0" fontId="16" fillId="0" borderId="0" xfId="0" applyFont="1" applyBorder="1" applyAlignment="1"/>
    <xf numFmtId="0" fontId="12" fillId="0" borderId="0" xfId="0" applyFont="1" applyBorder="1" applyAlignment="1"/>
    <xf numFmtId="0" fontId="5" fillId="0" borderId="0" xfId="0" applyFont="1" applyBorder="1" applyAlignment="1"/>
    <xf numFmtId="0" fontId="17" fillId="0" borderId="0" xfId="0" applyFont="1" applyBorder="1" applyAlignment="1"/>
    <xf numFmtId="0" fontId="18" fillId="0" borderId="0" xfId="0" applyFont="1" applyBorder="1" applyAlignment="1"/>
    <xf numFmtId="0" fontId="13" fillId="0" borderId="0" xfId="0" applyFont="1" applyBorder="1" applyAlignment="1"/>
    <xf numFmtId="0" fontId="14" fillId="0" borderId="0" xfId="0" applyFont="1" applyFill="1" applyBorder="1" applyAlignment="1">
      <alignment wrapText="1"/>
    </xf>
    <xf numFmtId="0" fontId="14" fillId="0" borderId="0" xfId="0" applyFont="1" applyFill="1" applyBorder="1"/>
    <xf numFmtId="3" fontId="14" fillId="0" borderId="0" xfId="0" applyNumberFormat="1" applyFont="1" applyFill="1" applyBorder="1" applyAlignment="1">
      <alignment wrapText="1"/>
    </xf>
    <xf numFmtId="3" fontId="14" fillId="0" borderId="0" xfId="0" applyNumberFormat="1" applyFont="1" applyFill="1" applyBorder="1" applyAlignment="1">
      <alignment horizontal="right" wrapText="1"/>
    </xf>
    <xf numFmtId="0" fontId="10" fillId="0" borderId="0" xfId="0" applyFont="1"/>
    <xf numFmtId="0" fontId="16" fillId="0" borderId="0" xfId="0" applyFont="1"/>
    <xf numFmtId="3" fontId="12" fillId="0" borderId="0" xfId="0" applyNumberFormat="1" applyFont="1"/>
    <xf numFmtId="10" fontId="12" fillId="0" borderId="0" xfId="0" applyNumberFormat="1" applyFont="1"/>
    <xf numFmtId="0" fontId="12" fillId="0" borderId="0" xfId="0" applyFont="1" applyAlignment="1">
      <alignment horizontal="left"/>
    </xf>
    <xf numFmtId="0" fontId="19" fillId="0" borderId="0" xfId="0" applyFont="1"/>
    <xf numFmtId="3" fontId="1" fillId="0" borderId="1" xfId="0" applyNumberFormat="1" applyFont="1" applyBorder="1" applyAlignment="1">
      <alignment wrapText="1"/>
    </xf>
    <xf numFmtId="0" fontId="0" fillId="0" borderId="1" xfId="0" applyBorder="1" applyAlignment="1">
      <alignment horizontal="left"/>
    </xf>
    <xf numFmtId="0" fontId="1" fillId="0" borderId="1" xfId="0" applyFont="1" applyBorder="1" applyAlignment="1">
      <alignment horizontal="left"/>
    </xf>
    <xf numFmtId="0" fontId="0" fillId="0" borderId="1" xfId="0" applyFill="1" applyBorder="1" applyAlignment="1">
      <alignment horizontal="left"/>
    </xf>
    <xf numFmtId="0" fontId="1" fillId="0" borderId="1" xfId="0" applyFont="1" applyFill="1" applyBorder="1" applyAlignment="1">
      <alignment horizontal="left"/>
    </xf>
    <xf numFmtId="3" fontId="0" fillId="0" borderId="1" xfId="0" applyNumberFormat="1" applyFill="1" applyBorder="1"/>
    <xf numFmtId="0" fontId="0" fillId="0" borderId="1" xfId="0" applyBorder="1" applyAlignment="1">
      <alignment horizontal="left" wrapText="1"/>
    </xf>
    <xf numFmtId="3" fontId="0" fillId="0" borderId="1" xfId="0" applyNumberFormat="1" applyBorder="1" applyAlignment="1">
      <alignment horizontal="left" wrapText="1"/>
    </xf>
    <xf numFmtId="0" fontId="5" fillId="0" borderId="1" xfId="0" applyFont="1" applyFill="1" applyBorder="1" applyAlignment="1">
      <alignment horizontal="center" wrapText="1"/>
    </xf>
    <xf numFmtId="0" fontId="5" fillId="0" borderId="1" xfId="0" applyFont="1" applyBorder="1" applyAlignment="1">
      <alignment horizontal="center"/>
    </xf>
    <xf numFmtId="0" fontId="5" fillId="0" borderId="1" xfId="0" applyFont="1" applyFill="1" applyBorder="1" applyAlignment="1">
      <alignment horizontal="center"/>
    </xf>
    <xf numFmtId="164" fontId="0" fillId="0" borderId="0" xfId="0" applyNumberFormat="1" applyBorder="1"/>
    <xf numFmtId="164" fontId="0" fillId="0" borderId="0" xfId="0" applyNumberFormat="1" applyFill="1" applyBorder="1"/>
    <xf numFmtId="164" fontId="0" fillId="0" borderId="0" xfId="0" applyNumberFormat="1" applyFill="1" applyBorder="1" applyAlignment="1">
      <alignment horizontal="center"/>
    </xf>
    <xf numFmtId="0" fontId="0" fillId="0" borderId="0" xfId="0" applyAlignment="1">
      <alignment horizontal="center" wrapText="1"/>
    </xf>
    <xf numFmtId="0" fontId="20" fillId="0" borderId="0" xfId="0" applyFont="1" applyAlignment="1">
      <alignment horizontal="left"/>
    </xf>
    <xf numFmtId="0" fontId="1" fillId="0" borderId="1" xfId="0" applyFont="1" applyFill="1" applyBorder="1" applyAlignment="1">
      <alignment horizontal="center"/>
    </xf>
    <xf numFmtId="3" fontId="4" fillId="0" borderId="0" xfId="0" applyNumberFormat="1" applyFont="1" applyFill="1" applyBorder="1" applyAlignment="1">
      <alignment horizontal="left"/>
    </xf>
    <xf numFmtId="0" fontId="16" fillId="0" borderId="1" xfId="0" applyFont="1" applyBorder="1" applyAlignment="1">
      <alignment horizontal="center"/>
    </xf>
    <xf numFmtId="0" fontId="1" fillId="0" borderId="0" xfId="0" applyFont="1" applyAlignment="1">
      <alignment horizontal="left" wrapText="1"/>
    </xf>
    <xf numFmtId="4" fontId="0" fillId="0" borderId="1" xfId="0" applyNumberFormat="1" applyBorder="1" applyAlignment="1">
      <alignment wrapText="1"/>
    </xf>
    <xf numFmtId="3" fontId="1" fillId="0" borderId="1" xfId="0" applyNumberFormat="1" applyFont="1" applyBorder="1" applyAlignment="1">
      <alignment horizontal="center" wrapText="1"/>
    </xf>
    <xf numFmtId="4" fontId="0" fillId="0" borderId="0" xfId="0" applyNumberFormat="1" applyBorder="1" applyAlignment="1">
      <alignment wrapText="1"/>
    </xf>
    <xf numFmtId="0" fontId="1" fillId="0" borderId="1" xfId="0" applyFont="1" applyBorder="1" applyAlignment="1">
      <alignment horizontal="left" wrapText="1"/>
    </xf>
    <xf numFmtId="0" fontId="1" fillId="0" borderId="1" xfId="0" applyFont="1" applyFill="1" applyBorder="1" applyAlignment="1">
      <alignment wrapText="1"/>
    </xf>
    <xf numFmtId="0" fontId="1" fillId="0" borderId="0" xfId="0" applyFont="1" applyAlignment="1">
      <alignment horizontal="left"/>
    </xf>
    <xf numFmtId="0" fontId="22" fillId="0" borderId="0" xfId="0" applyFont="1"/>
    <xf numFmtId="0" fontId="1" fillId="0" borderId="0" xfId="0" applyFont="1" applyBorder="1" applyAlignment="1">
      <alignment horizontal="left" wrapText="1"/>
    </xf>
    <xf numFmtId="0" fontId="23" fillId="0" borderId="0" xfId="0" applyFont="1"/>
    <xf numFmtId="0" fontId="22" fillId="0" borderId="0" xfId="0" applyFont="1" applyAlignment="1">
      <alignment horizontal="center"/>
    </xf>
    <xf numFmtId="49" fontId="22" fillId="0" borderId="0" xfId="0" applyNumberFormat="1" applyFont="1"/>
    <xf numFmtId="2" fontId="0" fillId="0" borderId="0" xfId="0" applyNumberFormat="1"/>
    <xf numFmtId="3" fontId="5" fillId="0" borderId="0" xfId="0" applyNumberFormat="1" applyFont="1" applyBorder="1"/>
    <xf numFmtId="0" fontId="24" fillId="0" borderId="1" xfId="0" applyFont="1" applyFill="1" applyBorder="1" applyAlignment="1">
      <alignment horizontal="center" vertical="center" wrapText="1"/>
    </xf>
    <xf numFmtId="0" fontId="25" fillId="0" borderId="1" xfId="0" applyFont="1" applyFill="1" applyBorder="1" applyAlignment="1">
      <alignment vertical="center"/>
    </xf>
    <xf numFmtId="9" fontId="12" fillId="0" borderId="0" xfId="0" applyNumberFormat="1" applyFont="1"/>
    <xf numFmtId="0" fontId="4" fillId="0" borderId="0" xfId="0" applyFont="1" applyBorder="1"/>
    <xf numFmtId="3" fontId="0" fillId="0" borderId="0" xfId="0" applyNumberFormat="1" applyFill="1" applyBorder="1" applyAlignment="1">
      <alignment vertical="center"/>
    </xf>
    <xf numFmtId="10" fontId="0" fillId="0" borderId="0" xfId="0" applyNumberFormat="1" applyFill="1" applyBorder="1" applyAlignment="1">
      <alignment vertical="center"/>
    </xf>
    <xf numFmtId="3" fontId="1" fillId="0" borderId="1" xfId="0" applyNumberFormat="1" applyFont="1" applyBorder="1" applyAlignment="1">
      <alignment horizontal="center"/>
    </xf>
    <xf numFmtId="0" fontId="3" fillId="2" borderId="6" xfId="0" applyFont="1" applyFill="1" applyBorder="1" applyAlignment="1">
      <alignment horizontal="left" wrapText="1"/>
    </xf>
    <xf numFmtId="0" fontId="3" fillId="2" borderId="8" xfId="0" applyFont="1" applyFill="1" applyBorder="1" applyAlignment="1">
      <alignment horizontal="left" wrapText="1"/>
    </xf>
    <xf numFmtId="0" fontId="3" fillId="2" borderId="10" xfId="0" applyFont="1" applyFill="1" applyBorder="1" applyAlignment="1">
      <alignment horizontal="left"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Border="1" applyAlignment="1">
      <alignment vertical="top"/>
    </xf>
    <xf numFmtId="0" fontId="1" fillId="0" borderId="4" xfId="0" applyFont="1" applyBorder="1" applyAlignment="1">
      <alignment horizontal="left" vertical="top" wrapText="1"/>
    </xf>
    <xf numFmtId="17" fontId="0" fillId="0" borderId="0" xfId="0" applyNumberFormat="1"/>
    <xf numFmtId="0" fontId="28" fillId="0" borderId="0" xfId="0" applyFont="1" applyAlignment="1">
      <alignment horizontal="center" wrapText="1"/>
    </xf>
    <xf numFmtId="0" fontId="1" fillId="0" borderId="1" xfId="0" applyFont="1" applyFill="1" applyBorder="1" applyAlignment="1">
      <alignment horizontal="center" vertical="center" wrapText="1"/>
    </xf>
    <xf numFmtId="0" fontId="12" fillId="0" borderId="0" xfId="0" applyFont="1" applyAlignment="1">
      <alignment horizontal="center"/>
    </xf>
    <xf numFmtId="3" fontId="1" fillId="0" borderId="1" xfId="0" applyNumberFormat="1" applyFont="1" applyFill="1" applyBorder="1" applyAlignment="1">
      <alignment wrapText="1"/>
    </xf>
    <xf numFmtId="0" fontId="16" fillId="0" borderId="1" xfId="0" applyFont="1" applyBorder="1"/>
    <xf numFmtId="0" fontId="21" fillId="4" borderId="16" xfId="0" applyFont="1" applyFill="1" applyBorder="1" applyAlignment="1">
      <alignment horizontal="center" vertical="center" wrapText="1"/>
    </xf>
    <xf numFmtId="0" fontId="21" fillId="4" borderId="17" xfId="0" applyFont="1" applyFill="1" applyBorder="1" applyAlignment="1">
      <alignment horizontal="center" vertical="center" wrapText="1"/>
    </xf>
    <xf numFmtId="3" fontId="0" fillId="0" borderId="0" xfId="0" applyNumberFormat="1" applyFill="1" applyBorder="1" applyAlignment="1">
      <alignment wrapText="1"/>
    </xf>
    <xf numFmtId="0" fontId="0" fillId="0" borderId="0" xfId="0" applyNumberFormat="1"/>
    <xf numFmtId="165" fontId="1" fillId="0" borderId="0" xfId="0" applyNumberFormat="1" applyFont="1" applyFill="1" applyBorder="1"/>
    <xf numFmtId="17" fontId="25" fillId="0" borderId="1" xfId="0" applyNumberFormat="1" applyFont="1" applyBorder="1" applyAlignment="1">
      <alignment horizontal="center"/>
    </xf>
    <xf numFmtId="0" fontId="0" fillId="0" borderId="0" xfId="0" applyNumberFormat="1" applyAlignment="1">
      <alignment wrapText="1"/>
    </xf>
    <xf numFmtId="0" fontId="32" fillId="0" borderId="0" xfId="0" applyFont="1" applyAlignment="1">
      <alignment horizontal="left" wrapText="1"/>
    </xf>
    <xf numFmtId="0" fontId="0" fillId="0" borderId="0" xfId="0" applyAlignment="1">
      <alignment horizontal="left" wrapText="1" indent="4"/>
    </xf>
    <xf numFmtId="0" fontId="0" fillId="0" borderId="1" xfId="0" applyNumberFormat="1" applyBorder="1" applyAlignment="1">
      <alignment wrapText="1"/>
    </xf>
    <xf numFmtId="0" fontId="0" fillId="0" borderId="1" xfId="0" applyNumberFormat="1" applyBorder="1"/>
    <xf numFmtId="3" fontId="0" fillId="0" borderId="1" xfId="0" applyNumberFormat="1" applyBorder="1" applyAlignment="1">
      <alignment horizontal="center"/>
    </xf>
    <xf numFmtId="0" fontId="23" fillId="0" borderId="0" xfId="0" applyFont="1" applyAlignment="1">
      <alignment horizontal="left" wrapText="1"/>
    </xf>
    <xf numFmtId="3" fontId="1" fillId="0" borderId="1" xfId="0" applyNumberFormat="1" applyFont="1" applyFill="1" applyBorder="1" applyAlignment="1">
      <alignment horizontal="center"/>
    </xf>
    <xf numFmtId="0" fontId="29" fillId="0" borderId="0" xfId="0" applyFont="1" applyAlignment="1">
      <alignment horizontal="center" wrapText="1"/>
    </xf>
    <xf numFmtId="3" fontId="16" fillId="0" borderId="1" xfId="0" applyNumberFormat="1" applyFont="1" applyBorder="1"/>
    <xf numFmtId="4" fontId="16" fillId="0" borderId="1" xfId="0" applyNumberFormat="1" applyFont="1" applyBorder="1"/>
    <xf numFmtId="0" fontId="1" fillId="0" borderId="0" xfId="0" applyFont="1" applyFill="1" applyBorder="1" applyAlignment="1">
      <alignment horizontal="left"/>
    </xf>
    <xf numFmtId="0" fontId="32" fillId="0" borderId="0" xfId="0" applyFont="1" applyAlignment="1">
      <alignment horizontal="left"/>
    </xf>
    <xf numFmtId="0" fontId="1" fillId="0" borderId="0" xfId="0" applyFont="1" applyBorder="1" applyAlignment="1">
      <alignment vertical="top"/>
    </xf>
    <xf numFmtId="3" fontId="3" fillId="3" borderId="7"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3" fontId="3" fillId="3" borderId="9" xfId="0" applyNumberFormat="1" applyFont="1" applyFill="1" applyBorder="1" applyAlignment="1">
      <alignment horizontal="center" vertical="center" wrapText="1"/>
    </xf>
    <xf numFmtId="0" fontId="3" fillId="3" borderId="11" xfId="0" applyFont="1" applyFill="1" applyBorder="1" applyAlignment="1">
      <alignment horizontal="center" vertical="center" wrapText="1"/>
    </xf>
    <xf numFmtId="0" fontId="33" fillId="0" borderId="0" xfId="0" applyFont="1" applyBorder="1" applyAlignment="1">
      <alignment vertical="center"/>
    </xf>
    <xf numFmtId="0" fontId="16" fillId="0" borderId="0" xfId="0" applyFont="1" applyBorder="1" applyAlignment="1">
      <alignment vertical="center"/>
    </xf>
    <xf numFmtId="0" fontId="34" fillId="0" borderId="0" xfId="0" applyFont="1" applyBorder="1" applyAlignment="1">
      <alignment horizontal="left" vertical="center" wrapText="1"/>
    </xf>
    <xf numFmtId="0" fontId="34" fillId="0" borderId="0" xfId="0" applyFont="1" applyBorder="1" applyAlignment="1">
      <alignment horizontal="left" vertical="center"/>
    </xf>
    <xf numFmtId="0" fontId="0" fillId="0" borderId="0" xfId="0" applyAlignment="1">
      <alignment vertical="center"/>
    </xf>
    <xf numFmtId="0" fontId="5" fillId="0" borderId="0" xfId="0" applyFont="1" applyBorder="1" applyAlignment="1">
      <alignment vertical="center"/>
    </xf>
    <xf numFmtId="165" fontId="6" fillId="0" borderId="0" xfId="0" applyNumberFormat="1" applyFont="1" applyFill="1" applyBorder="1" applyAlignment="1">
      <alignment vertical="center"/>
    </xf>
    <xf numFmtId="165" fontId="35" fillId="0" borderId="0" xfId="0" applyNumberFormat="1" applyFont="1" applyFill="1" applyBorder="1" applyAlignment="1">
      <alignment horizontal="left" vertical="center" wrapText="1"/>
    </xf>
    <xf numFmtId="165" fontId="33" fillId="0" borderId="0" xfId="0" applyNumberFormat="1" applyFont="1" applyFill="1" applyBorder="1" applyAlignment="1">
      <alignment vertical="center"/>
    </xf>
    <xf numFmtId="165" fontId="35" fillId="0" borderId="0" xfId="0" applyNumberFormat="1" applyFont="1" applyFill="1" applyBorder="1" applyAlignment="1">
      <alignment vertical="center" wrapText="1"/>
    </xf>
    <xf numFmtId="0" fontId="0" fillId="0" borderId="0" xfId="0" applyBorder="1" applyAlignment="1">
      <alignment vertical="center"/>
    </xf>
    <xf numFmtId="170" fontId="33" fillId="0" borderId="1" xfId="0" applyNumberFormat="1" applyFont="1" applyBorder="1" applyAlignment="1">
      <alignment vertical="center" wrapText="1"/>
    </xf>
    <xf numFmtId="170" fontId="33" fillId="0" borderId="1" xfId="0" applyNumberFormat="1" applyFont="1" applyBorder="1" applyAlignment="1">
      <alignment horizontal="center" vertical="center"/>
    </xf>
    <xf numFmtId="0" fontId="33" fillId="0" borderId="1"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4" fontId="33" fillId="0" borderId="1" xfId="0" applyNumberFormat="1" applyFont="1" applyBorder="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4" fontId="33" fillId="0" borderId="1" xfId="0" applyNumberFormat="1" applyFont="1" applyBorder="1" applyAlignment="1">
      <alignment horizontal="left" vertical="center" wrapText="1"/>
    </xf>
    <xf numFmtId="0" fontId="0" fillId="0" borderId="1" xfId="0" applyBorder="1" applyAlignment="1">
      <alignment vertical="center" wrapText="1"/>
    </xf>
    <xf numFmtId="0" fontId="33" fillId="0" borderId="1" xfId="0" applyFont="1" applyBorder="1" applyAlignment="1">
      <alignment horizontal="center" vertical="center" wrapText="1"/>
    </xf>
    <xf numFmtId="3" fontId="33" fillId="0" borderId="1" xfId="0" applyNumberFormat="1" applyFont="1" applyBorder="1" applyAlignment="1">
      <alignment vertical="center"/>
    </xf>
    <xf numFmtId="3" fontId="33" fillId="0" borderId="0" xfId="0" applyNumberFormat="1" applyFont="1" applyBorder="1" applyAlignment="1">
      <alignment vertical="center"/>
    </xf>
    <xf numFmtId="0" fontId="33" fillId="0" borderId="1" xfId="0" applyFont="1" applyBorder="1" applyAlignment="1">
      <alignment horizontal="left" vertical="center"/>
    </xf>
    <xf numFmtId="3" fontId="0" fillId="0" borderId="0" xfId="0" applyNumberFormat="1" applyAlignment="1">
      <alignment vertical="center"/>
    </xf>
    <xf numFmtId="0" fontId="33" fillId="0" borderId="0" xfId="0" applyFont="1" applyBorder="1" applyAlignment="1">
      <alignment horizontal="right" vertical="center"/>
    </xf>
    <xf numFmtId="165" fontId="0" fillId="0" borderId="0" xfId="0" applyNumberFormat="1" applyFill="1" applyBorder="1" applyAlignment="1">
      <alignment vertical="center"/>
    </xf>
    <xf numFmtId="3" fontId="6" fillId="0" borderId="0" xfId="0" applyNumberFormat="1" applyFont="1" applyBorder="1" applyAlignment="1">
      <alignment vertical="center"/>
    </xf>
    <xf numFmtId="3" fontId="0" fillId="0" borderId="0" xfId="0" applyNumberFormat="1" applyBorder="1" applyAlignme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Border="1" applyAlignment="1">
      <alignment vertical="center"/>
    </xf>
    <xf numFmtId="165" fontId="0" fillId="0" borderId="1" xfId="0" applyNumberFormat="1" applyFill="1" applyBorder="1" applyAlignment="1">
      <alignment horizontal="left" vertical="center"/>
    </xf>
    <xf numFmtId="3" fontId="7" fillId="0" borderId="0" xfId="0" applyNumberFormat="1" applyFont="1" applyFill="1" applyBorder="1" applyAlignment="1">
      <alignment horizontal="center" vertical="center"/>
    </xf>
    <xf numFmtId="165" fontId="35" fillId="0" borderId="0" xfId="0" applyNumberFormat="1" applyFont="1" applyFill="1" applyBorder="1" applyAlignment="1">
      <alignment horizontal="left" vertical="center"/>
    </xf>
    <xf numFmtId="3" fontId="0" fillId="0" borderId="0" xfId="0" applyNumberFormat="1" applyBorder="1" applyAlignment="1">
      <alignment horizontal="left" vertical="center"/>
    </xf>
    <xf numFmtId="165" fontId="0" fillId="0" borderId="1" xfId="0" applyNumberFormat="1" applyFill="1" applyBorder="1" applyAlignment="1">
      <alignment vertical="center" wrapText="1"/>
    </xf>
    <xf numFmtId="3" fontId="0" fillId="0" borderId="1" xfId="0" applyNumberFormat="1" applyBorder="1" applyAlignment="1">
      <alignment horizontal="center" vertical="center" wrapText="1"/>
    </xf>
    <xf numFmtId="3" fontId="33" fillId="0" borderId="1" xfId="0" applyNumberFormat="1" applyFont="1" applyFill="1" applyBorder="1" applyAlignment="1">
      <alignment horizontal="center" vertical="center" wrapText="1"/>
    </xf>
    <xf numFmtId="0" fontId="0" fillId="0" borderId="0" xfId="0" applyAlignment="1">
      <alignment vertical="center" wrapText="1"/>
    </xf>
    <xf numFmtId="4" fontId="0" fillId="0" borderId="1" xfId="0" applyNumberFormat="1" applyFill="1" applyBorder="1" applyAlignment="1">
      <alignment horizontal="left" vertical="center" wrapText="1"/>
    </xf>
    <xf numFmtId="4" fontId="0" fillId="0" borderId="1" xfId="0" applyNumberFormat="1" applyBorder="1" applyAlignment="1">
      <alignment vertical="center"/>
    </xf>
    <xf numFmtId="4" fontId="33" fillId="0" borderId="1" xfId="0" applyNumberFormat="1" applyFont="1" applyFill="1"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vertical="center" wrapText="1"/>
    </xf>
    <xf numFmtId="4" fontId="0" fillId="0" borderId="0" xfId="0" applyNumberFormat="1" applyFill="1" applyBorder="1" applyAlignment="1">
      <alignment vertical="center"/>
    </xf>
    <xf numFmtId="4" fontId="7" fillId="0" borderId="0" xfId="0" applyNumberFormat="1" applyFont="1" applyFill="1" applyBorder="1" applyAlignment="1">
      <alignment horizontal="center" vertical="center"/>
    </xf>
    <xf numFmtId="0" fontId="0" fillId="0" borderId="0" xfId="0" applyAlignment="1">
      <alignment horizontal="left" vertical="center"/>
    </xf>
    <xf numFmtId="0" fontId="33" fillId="0" borderId="0" xfId="0" applyFont="1" applyAlignment="1">
      <alignment vertical="center"/>
    </xf>
    <xf numFmtId="4" fontId="33" fillId="0" borderId="1" xfId="0" applyNumberFormat="1" applyFont="1" applyFill="1" applyBorder="1" applyAlignment="1">
      <alignment horizontal="left" vertical="center" wrapText="1"/>
    </xf>
    <xf numFmtId="4" fontId="0" fillId="0" borderId="4" xfId="0" applyNumberFormat="1" applyBorder="1" applyAlignment="1">
      <alignment vertical="center"/>
    </xf>
    <xf numFmtId="4" fontId="0" fillId="0" borderId="5" xfId="0" applyNumberFormat="1" applyFont="1" applyFill="1" applyBorder="1" applyAlignment="1">
      <alignment vertical="center"/>
    </xf>
    <xf numFmtId="3" fontId="33" fillId="0" borderId="0" xfId="0" applyNumberFormat="1" applyFont="1" applyFill="1" applyAlignment="1">
      <alignment horizontal="left" vertical="center"/>
    </xf>
    <xf numFmtId="3" fontId="33" fillId="0" borderId="0" xfId="0" applyNumberFormat="1" applyFont="1" applyFill="1" applyAlignment="1">
      <alignment horizontal="right" vertical="center"/>
    </xf>
    <xf numFmtId="3" fontId="33" fillId="0" borderId="0" xfId="0" applyNumberFormat="1" applyFont="1" applyFill="1" applyBorder="1" applyAlignment="1">
      <alignment horizontal="right" vertical="center"/>
    </xf>
    <xf numFmtId="4" fontId="0" fillId="0" borderId="0" xfId="0" applyNumberFormat="1" applyBorder="1" applyAlignment="1">
      <alignment horizontal="center" vertical="center"/>
    </xf>
    <xf numFmtId="4" fontId="0" fillId="0" borderId="3" xfId="0" applyNumberFormat="1" applyBorder="1" applyAlignment="1">
      <alignment horizontal="center" vertical="center"/>
    </xf>
    <xf numFmtId="169" fontId="0" fillId="0" borderId="1" xfId="0" applyNumberFormat="1" applyBorder="1" applyAlignment="1">
      <alignment vertical="center" wrapText="1"/>
    </xf>
    <xf numFmtId="169" fontId="33" fillId="0" borderId="1" xfId="0" applyNumberFormat="1" applyFont="1" applyBorder="1" applyAlignment="1">
      <alignment horizontal="center" vertical="center"/>
    </xf>
    <xf numFmtId="169" fontId="33" fillId="0" borderId="1" xfId="0" applyNumberFormat="1" applyFont="1" applyFill="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vertical="center" wrapText="1"/>
    </xf>
    <xf numFmtId="169" fontId="0" fillId="0" borderId="1" xfId="0" applyNumberFormat="1" applyBorder="1" applyAlignment="1">
      <alignment vertical="center"/>
    </xf>
    <xf numFmtId="3" fontId="33" fillId="0" borderId="0" xfId="0" applyNumberFormat="1" applyFont="1" applyAlignment="1">
      <alignment vertical="center"/>
    </xf>
    <xf numFmtId="3" fontId="33" fillId="0" borderId="0" xfId="0" applyNumberFormat="1" applyFont="1" applyFill="1" applyBorder="1" applyAlignment="1">
      <alignment vertical="center"/>
    </xf>
    <xf numFmtId="0" fontId="33" fillId="0" borderId="0" xfId="0" applyFont="1" applyBorder="1" applyAlignment="1">
      <alignment vertical="center" wrapText="1"/>
    </xf>
    <xf numFmtId="0" fontId="16" fillId="0" borderId="0" xfId="0" applyFont="1" applyBorder="1" applyAlignment="1">
      <alignment vertical="center" wrapText="1"/>
    </xf>
    <xf numFmtId="0" fontId="0" fillId="0" borderId="1" xfId="0" applyBorder="1" applyAlignment="1">
      <alignment vertical="center"/>
    </xf>
    <xf numFmtId="0" fontId="33"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vertical="center"/>
    </xf>
    <xf numFmtId="0" fontId="16" fillId="0" borderId="0" xfId="0" applyFont="1" applyBorder="1" applyAlignment="1">
      <alignment horizontal="center" vertical="center" wrapText="1"/>
    </xf>
    <xf numFmtId="3" fontId="0" fillId="0" borderId="0" xfId="0" applyNumberFormat="1" applyBorder="1" applyAlignment="1">
      <alignment vertical="center" wrapText="1"/>
    </xf>
    <xf numFmtId="4" fontId="0" fillId="0" borderId="5" xfId="0" applyNumberFormat="1" applyFill="1" applyBorder="1" applyAlignment="1">
      <alignment vertical="center"/>
    </xf>
    <xf numFmtId="1" fontId="0" fillId="0" borderId="1" xfId="0" applyNumberFormat="1" applyBorder="1" applyAlignment="1">
      <alignment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vertical="center"/>
    </xf>
    <xf numFmtId="0" fontId="13" fillId="0" borderId="0" xfId="0" applyFont="1" applyBorder="1" applyAlignment="1">
      <alignment vertical="center"/>
    </xf>
    <xf numFmtId="0" fontId="33" fillId="0" borderId="0" xfId="0" applyFont="1" applyBorder="1" applyAlignment="1">
      <alignment horizontal="center" vertical="center"/>
    </xf>
    <xf numFmtId="0" fontId="1" fillId="0" borderId="0" xfId="0" applyFont="1" applyAlignment="1">
      <alignment horizontal="center" wrapText="1"/>
    </xf>
    <xf numFmtId="0" fontId="6" fillId="0" borderId="0" xfId="0" applyFont="1" applyFill="1" applyBorder="1" applyAlignment="1">
      <alignment horizontal="left" vertical="top" wrapText="1"/>
    </xf>
    <xf numFmtId="3" fontId="0" fillId="0" borderId="0" xfId="0" applyNumberFormat="1" applyBorder="1" applyAlignment="1">
      <alignment horizontal="center" wrapText="1"/>
    </xf>
    <xf numFmtId="0" fontId="16" fillId="0" borderId="0" xfId="0" applyFont="1" applyBorder="1" applyAlignment="1">
      <alignment horizontal="center" wrapText="1"/>
    </xf>
    <xf numFmtId="0" fontId="0" fillId="0" borderId="0" xfId="0" applyBorder="1" applyAlignment="1">
      <alignment horizontal="center"/>
    </xf>
    <xf numFmtId="0" fontId="33" fillId="0" borderId="0" xfId="0" applyFont="1" applyBorder="1" applyAlignment="1"/>
    <xf numFmtId="0" fontId="33" fillId="0" borderId="0" xfId="0" applyFont="1" applyFill="1" applyBorder="1" applyAlignment="1">
      <alignment horizontal="left" vertical="top" wrapText="1"/>
    </xf>
    <xf numFmtId="0" fontId="33" fillId="0" borderId="0" xfId="0" applyFont="1" applyFill="1" applyBorder="1"/>
    <xf numFmtId="0" fontId="33" fillId="0" borderId="0" xfId="0" applyFont="1" applyFill="1" applyBorder="1" applyAlignment="1">
      <alignment horizontal="right" wrapText="1"/>
    </xf>
    <xf numFmtId="0" fontId="35" fillId="0" borderId="0" xfId="0" applyFont="1" applyFill="1" applyBorder="1" applyAlignment="1">
      <alignment wrapText="1"/>
    </xf>
    <xf numFmtId="0" fontId="33" fillId="0" borderId="0" xfId="0" applyFont="1" applyFill="1" applyBorder="1" applyAlignment="1">
      <alignment wrapText="1"/>
    </xf>
    <xf numFmtId="0" fontId="33" fillId="0" borderId="1" xfId="0" applyFont="1" applyBorder="1" applyAlignment="1">
      <alignment horizontal="center" wrapText="1"/>
    </xf>
    <xf numFmtId="0" fontId="33" fillId="0" borderId="1" xfId="0" applyFont="1" applyFill="1" applyBorder="1" applyAlignment="1">
      <alignment horizontal="left" wrapText="1"/>
    </xf>
    <xf numFmtId="3" fontId="33" fillId="0" borderId="1" xfId="0" applyNumberFormat="1" applyFont="1" applyFill="1" applyBorder="1"/>
    <xf numFmtId="3" fontId="33" fillId="0" borderId="0" xfId="0" applyNumberFormat="1" applyFont="1" applyFill="1" applyBorder="1"/>
    <xf numFmtId="3" fontId="35" fillId="0" borderId="0" xfId="0" applyNumberFormat="1" applyFont="1" applyFill="1" applyBorder="1" applyAlignment="1">
      <alignment horizontal="left" wrapText="1"/>
    </xf>
    <xf numFmtId="3" fontId="0" fillId="0" borderId="1" xfId="0" applyNumberFormat="1" applyBorder="1" applyAlignment="1">
      <alignment vertical="center" wrapText="1"/>
    </xf>
    <xf numFmtId="3" fontId="36" fillId="0" borderId="0" xfId="0" applyNumberFormat="1" applyFont="1" applyFill="1" applyBorder="1"/>
    <xf numFmtId="0" fontId="33" fillId="0" borderId="0" xfId="0" applyFont="1" applyBorder="1" applyAlignment="1">
      <alignment horizontal="center"/>
    </xf>
    <xf numFmtId="0" fontId="33" fillId="0" borderId="1" xfId="0" applyFont="1" applyBorder="1" applyAlignment="1">
      <alignment horizontal="center"/>
    </xf>
    <xf numFmtId="0" fontId="33" fillId="0" borderId="1" xfId="0" applyFont="1" applyFill="1" applyBorder="1" applyAlignment="1">
      <alignment horizontal="center"/>
    </xf>
    <xf numFmtId="3" fontId="39" fillId="0" borderId="0" xfId="0" applyNumberFormat="1" applyFont="1" applyFill="1" applyBorder="1"/>
    <xf numFmtId="0" fontId="36" fillId="0" borderId="0" xfId="0" applyFont="1" applyFill="1" applyBorder="1"/>
    <xf numFmtId="3" fontId="33" fillId="0" borderId="0" xfId="0" applyNumberFormat="1" applyFont="1" applyFill="1" applyBorder="1" applyAlignment="1">
      <alignment vertical="top"/>
    </xf>
    <xf numFmtId="0" fontId="33" fillId="0" borderId="1" xfId="0" applyFont="1" applyFill="1" applyBorder="1"/>
    <xf numFmtId="0" fontId="40" fillId="0" borderId="0" xfId="0" applyFont="1" applyFill="1" applyBorder="1" applyAlignment="1">
      <alignment wrapText="1"/>
    </xf>
    <xf numFmtId="0" fontId="33" fillId="0" borderId="0" xfId="0" applyFont="1" applyFill="1" applyBorder="1" applyAlignment="1">
      <alignment horizontal="right"/>
    </xf>
    <xf numFmtId="3" fontId="33" fillId="0" borderId="0" xfId="0" applyNumberFormat="1" applyFont="1" applyFill="1" applyBorder="1" applyAlignment="1">
      <alignment horizontal="right"/>
    </xf>
    <xf numFmtId="0" fontId="40" fillId="0" borderId="0" xfId="0" applyFont="1" applyFill="1" applyBorder="1" applyAlignment="1">
      <alignment horizontal="left" wrapText="1"/>
    </xf>
    <xf numFmtId="3" fontId="41" fillId="0" borderId="0" xfId="0" applyNumberFormat="1" applyFont="1" applyFill="1" applyBorder="1" applyAlignment="1">
      <alignment horizontal="center"/>
    </xf>
    <xf numFmtId="3" fontId="41" fillId="0" borderId="0" xfId="0" applyNumberFormat="1" applyFont="1" applyFill="1" applyBorder="1"/>
    <xf numFmtId="0" fontId="42" fillId="0" borderId="0" xfId="0" applyFont="1" applyFill="1" applyBorder="1"/>
    <xf numFmtId="3" fontId="42" fillId="0" borderId="0" xfId="0" applyNumberFormat="1" applyFont="1" applyFill="1" applyBorder="1"/>
    <xf numFmtId="0" fontId="0" fillId="0" borderId="0" xfId="0" applyBorder="1" applyAlignment="1">
      <alignment horizontal="center"/>
    </xf>
    <xf numFmtId="0" fontId="37" fillId="0" borderId="0" xfId="0" applyFont="1" applyFill="1" applyBorder="1" applyAlignment="1">
      <alignment horizontal="center"/>
    </xf>
    <xf numFmtId="0" fontId="38" fillId="0" borderId="0" xfId="0" applyFont="1" applyFill="1" applyBorder="1" applyAlignment="1">
      <alignment wrapText="1"/>
    </xf>
    <xf numFmtId="3" fontId="38" fillId="0" borderId="0" xfId="0" applyNumberFormat="1" applyFont="1" applyFill="1" applyBorder="1" applyAlignment="1">
      <alignment wrapText="1"/>
    </xf>
    <xf numFmtId="0" fontId="40" fillId="0" borderId="0" xfId="0" applyFont="1"/>
    <xf numFmtId="0" fontId="43" fillId="0" borderId="0" xfId="0" applyFont="1"/>
    <xf numFmtId="0" fontId="33" fillId="0" borderId="0" xfId="0" applyFont="1"/>
    <xf numFmtId="0" fontId="33" fillId="0" borderId="1" xfId="0" applyFont="1" applyBorder="1"/>
    <xf numFmtId="165" fontId="33" fillId="0" borderId="0" xfId="0" applyNumberFormat="1" applyFont="1" applyFill="1" applyBorder="1"/>
    <xf numFmtId="0" fontId="33" fillId="0" borderId="0" xfId="0" applyFont="1" applyFill="1" applyBorder="1" applyAlignment="1">
      <alignment horizontal="left" vertical="top" wrapText="1"/>
    </xf>
    <xf numFmtId="0" fontId="33" fillId="0" borderId="0" xfId="0" applyFont="1" applyAlignment="1">
      <alignment horizontal="left" vertical="top" wrapText="1"/>
    </xf>
    <xf numFmtId="167" fontId="0" fillId="0" borderId="0" xfId="1" applyNumberFormat="1" applyFont="1" applyAlignment="1">
      <alignment vertical="center"/>
    </xf>
    <xf numFmtId="3" fontId="33" fillId="0" borderId="1" xfId="0" applyNumberFormat="1" applyFont="1" applyBorder="1" applyAlignment="1">
      <alignment wrapText="1"/>
    </xf>
    <xf numFmtId="3" fontId="33" fillId="0" borderId="1" xfId="0" applyNumberFormat="1" applyFont="1" applyBorder="1"/>
    <xf numFmtId="4" fontId="33" fillId="0" borderId="1" xfId="0" applyNumberFormat="1" applyFont="1" applyBorder="1"/>
    <xf numFmtId="4" fontId="33" fillId="0" borderId="0" xfId="0" applyNumberFormat="1" applyFont="1" applyBorder="1"/>
    <xf numFmtId="3" fontId="33" fillId="0" borderId="1" xfId="0" applyNumberFormat="1" applyFont="1" applyBorder="1" applyAlignment="1">
      <alignment horizontal="center"/>
    </xf>
    <xf numFmtId="0" fontId="33" fillId="0" borderId="1" xfId="0" applyFont="1" applyBorder="1" applyAlignment="1">
      <alignment horizontal="left"/>
    </xf>
    <xf numFmtId="0" fontId="33" fillId="0" borderId="1" xfId="0" applyFont="1" applyBorder="1" applyAlignment="1">
      <alignment horizontal="left" wrapText="1"/>
    </xf>
    <xf numFmtId="0" fontId="33" fillId="0" borderId="1" xfId="0" applyFont="1" applyBorder="1" applyAlignment="1">
      <alignment wrapText="1"/>
    </xf>
    <xf numFmtId="0" fontId="44" fillId="0" borderId="0" xfId="0" applyFont="1" applyAlignment="1">
      <alignment horizontal="left"/>
    </xf>
    <xf numFmtId="0" fontId="0" fillId="6" borderId="0" xfId="0" applyFill="1"/>
    <xf numFmtId="3" fontId="0" fillId="6" borderId="0" xfId="0" applyNumberFormat="1" applyFill="1"/>
    <xf numFmtId="166" fontId="0" fillId="0" borderId="1" xfId="0" applyNumberFormat="1" applyBorder="1"/>
    <xf numFmtId="170" fontId="0" fillId="0" borderId="0" xfId="0" applyNumberFormat="1"/>
    <xf numFmtId="0" fontId="45" fillId="0" borderId="0" xfId="0" applyFont="1" applyAlignment="1">
      <alignment horizontal="left"/>
    </xf>
    <xf numFmtId="0" fontId="0" fillId="0" borderId="1" xfId="0" applyBorder="1" applyAlignment="1">
      <alignment horizontal="center" vertical="center"/>
    </xf>
    <xf numFmtId="0" fontId="0" fillId="0" borderId="0" xfId="0" applyAlignment="1">
      <alignment horizontal="center" vertical="center"/>
    </xf>
    <xf numFmtId="0" fontId="40" fillId="0" borderId="0" xfId="0" applyFont="1" applyBorder="1" applyAlignment="1">
      <alignment horizontal="center"/>
    </xf>
    <xf numFmtId="0" fontId="46" fillId="0" borderId="0" xfId="0" applyFont="1" applyBorder="1" applyAlignment="1">
      <alignment vertical="top"/>
    </xf>
    <xf numFmtId="2" fontId="46" fillId="0" borderId="0" xfId="0" applyNumberFormat="1" applyFont="1" applyBorder="1" applyAlignment="1">
      <alignment vertical="top"/>
    </xf>
    <xf numFmtId="0" fontId="1" fillId="0" borderId="1" xfId="0" applyFont="1" applyBorder="1" applyAlignment="1">
      <alignment vertical="center"/>
    </xf>
    <xf numFmtId="0" fontId="1" fillId="0" borderId="1" xfId="0" applyFont="1" applyFill="1" applyBorder="1" applyAlignment="1">
      <alignment vertical="center"/>
    </xf>
    <xf numFmtId="0" fontId="33" fillId="0" borderId="0" xfId="0" applyFont="1" applyBorder="1" applyAlignment="1">
      <alignment wrapText="1"/>
    </xf>
    <xf numFmtId="0" fontId="33" fillId="0" borderId="0" xfId="0" applyFont="1" applyBorder="1"/>
    <xf numFmtId="0" fontId="40" fillId="0" borderId="0" xfId="0" applyFont="1" applyBorder="1" applyAlignment="1">
      <alignment horizontal="center" wrapText="1"/>
    </xf>
    <xf numFmtId="3" fontId="33" fillId="0" borderId="0" xfId="0" applyNumberFormat="1" applyFont="1" applyBorder="1"/>
    <xf numFmtId="0" fontId="33" fillId="0" borderId="1" xfId="0" applyFont="1" applyFill="1" applyBorder="1" applyAlignment="1">
      <alignment vertical="center"/>
    </xf>
    <xf numFmtId="4" fontId="33" fillId="0" borderId="23" xfId="0" applyNumberFormat="1" applyFont="1" applyFill="1" applyBorder="1"/>
    <xf numFmtId="3" fontId="0" fillId="0" borderId="0" xfId="0" applyNumberFormat="1" applyAlignment="1">
      <alignment wrapText="1"/>
    </xf>
    <xf numFmtId="4" fontId="33" fillId="0" borderId="1" xfId="0" applyNumberFormat="1" applyFont="1" applyBorder="1" applyAlignment="1">
      <alignment horizontal="right"/>
    </xf>
    <xf numFmtId="0" fontId="33" fillId="0" borderId="0" xfId="0" applyFont="1" applyBorder="1" applyAlignment="1">
      <alignment horizontal="center" wrapText="1"/>
    </xf>
    <xf numFmtId="3" fontId="0" fillId="0" borderId="0" xfId="0" applyNumberFormat="1" applyFill="1" applyBorder="1"/>
    <xf numFmtId="0" fontId="40" fillId="0" borderId="0" xfId="0" applyFont="1" applyAlignment="1">
      <alignment horizontal="center"/>
    </xf>
    <xf numFmtId="3" fontId="33" fillId="0" borderId="1" xfId="0" applyNumberFormat="1" applyFont="1" applyBorder="1" applyAlignment="1">
      <alignment horizontal="center" vertical="center"/>
    </xf>
    <xf numFmtId="0" fontId="1" fillId="0" borderId="1" xfId="0" applyFont="1" applyBorder="1" applyAlignment="1">
      <alignment horizontal="center" vertical="center"/>
    </xf>
    <xf numFmtId="10" fontId="33" fillId="0" borderId="0" xfId="0" applyNumberFormat="1" applyFont="1" applyFill="1"/>
    <xf numFmtId="0" fontId="40" fillId="0" borderId="1" xfId="0" applyFont="1" applyBorder="1" applyAlignment="1">
      <alignment horizontal="center"/>
    </xf>
    <xf numFmtId="0" fontId="40" fillId="0" borderId="0" xfId="0" applyFont="1" applyAlignment="1">
      <alignment horizontal="center" wrapText="1"/>
    </xf>
    <xf numFmtId="0" fontId="33" fillId="0" borderId="0" xfId="0" applyFont="1" applyAlignment="1">
      <alignment wrapText="1"/>
    </xf>
    <xf numFmtId="10" fontId="33" fillId="0" borderId="0" xfId="0" applyNumberFormat="1" applyFont="1"/>
    <xf numFmtId="0" fontId="33" fillId="0" borderId="0" xfId="0" applyFont="1" applyFill="1" applyAlignment="1">
      <alignment wrapText="1"/>
    </xf>
    <xf numFmtId="0" fontId="33" fillId="0" borderId="0" xfId="0" applyFont="1" applyAlignment="1"/>
    <xf numFmtId="0" fontId="40" fillId="0" borderId="1" xfId="0" applyFont="1" applyBorder="1" applyAlignment="1">
      <alignment horizontal="center" vertical="center"/>
    </xf>
    <xf numFmtId="49" fontId="40" fillId="0" borderId="1" xfId="0" applyNumberFormat="1" applyFont="1" applyBorder="1" applyAlignment="1">
      <alignment horizontal="center" vertical="center"/>
    </xf>
    <xf numFmtId="49" fontId="40" fillId="0" borderId="1" xfId="0" applyNumberFormat="1" applyFont="1" applyBorder="1" applyAlignment="1">
      <alignment horizontal="center" vertical="center" wrapText="1"/>
    </xf>
    <xf numFmtId="0" fontId="5" fillId="0" borderId="0" xfId="0" applyFont="1" applyAlignment="1">
      <alignment vertical="center"/>
    </xf>
    <xf numFmtId="0" fontId="35" fillId="0" borderId="0" xfId="0" applyFont="1" applyAlignment="1">
      <alignment vertical="center" wrapText="1"/>
    </xf>
    <xf numFmtId="0" fontId="35" fillId="0" borderId="0" xfId="0" applyFont="1"/>
    <xf numFmtId="0" fontId="33" fillId="0" borderId="0" xfId="0" applyFont="1" applyAlignment="1">
      <alignment horizontal="left" vertical="center" wrapText="1"/>
    </xf>
    <xf numFmtId="0" fontId="40"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0" xfId="0" applyFont="1" applyBorder="1" applyAlignment="1">
      <alignment horizontal="left" vertical="top" wrapText="1"/>
    </xf>
    <xf numFmtId="0" fontId="40" fillId="0" borderId="1" xfId="0" applyFont="1" applyBorder="1" applyAlignment="1">
      <alignment horizontal="left" vertical="top" wrapText="1"/>
    </xf>
    <xf numFmtId="3" fontId="0" fillId="0" borderId="1" xfId="0" applyNumberFormat="1" applyBorder="1" applyAlignment="1">
      <alignment horizontal="center" vertical="top" wrapText="1"/>
    </xf>
    <xf numFmtId="3" fontId="0" fillId="0" borderId="1" xfId="0" applyNumberFormat="1" applyFill="1" applyBorder="1" applyAlignment="1">
      <alignment horizontal="center" vertical="top" wrapText="1"/>
    </xf>
    <xf numFmtId="167" fontId="0" fillId="0" borderId="1" xfId="0" applyNumberFormat="1" applyFill="1" applyBorder="1" applyAlignment="1">
      <alignment horizontal="center" vertical="top" wrapText="1"/>
    </xf>
    <xf numFmtId="3" fontId="47" fillId="0" borderId="1" xfId="0" applyNumberFormat="1" applyFont="1" applyBorder="1" applyAlignment="1">
      <alignment horizontal="center" vertical="top" wrapText="1"/>
    </xf>
    <xf numFmtId="167" fontId="47" fillId="0" borderId="1" xfId="0" applyNumberFormat="1" applyFont="1" applyFill="1" applyBorder="1" applyAlignment="1">
      <alignment horizontal="center" vertical="top" wrapText="1"/>
    </xf>
    <xf numFmtId="0" fontId="40" fillId="0" borderId="0" xfId="0" applyFont="1" applyBorder="1" applyAlignment="1">
      <alignment horizontal="left" vertical="top" wrapText="1"/>
    </xf>
    <xf numFmtId="3" fontId="0" fillId="0" borderId="0" xfId="0" applyNumberFormat="1" applyBorder="1" applyAlignment="1">
      <alignment horizontal="left" vertical="top" wrapText="1"/>
    </xf>
    <xf numFmtId="0" fontId="0" fillId="0" borderId="0" xfId="0" applyBorder="1" applyAlignment="1">
      <alignment horizontal="left" vertical="top" wrapText="1"/>
    </xf>
    <xf numFmtId="3" fontId="40" fillId="0" borderId="0" xfId="0" applyNumberFormat="1" applyFont="1" applyBorder="1" applyAlignment="1">
      <alignment horizontal="left" vertical="top" wrapText="1"/>
    </xf>
    <xf numFmtId="3" fontId="0" fillId="0" borderId="0" xfId="0" applyNumberFormat="1" applyFill="1" applyBorder="1" applyAlignment="1">
      <alignment horizontal="left" vertical="top" wrapText="1"/>
    </xf>
    <xf numFmtId="0" fontId="0" fillId="0" borderId="0" xfId="0" applyAlignment="1">
      <alignment horizontal="left" vertical="top" wrapText="1"/>
    </xf>
    <xf numFmtId="0" fontId="40" fillId="0" borderId="0" xfId="0" applyFont="1" applyBorder="1" applyAlignment="1">
      <alignment horizontal="left" vertical="center" wrapText="1"/>
    </xf>
    <xf numFmtId="0" fontId="0" fillId="0" borderId="0" xfId="0" applyBorder="1" applyAlignment="1">
      <alignment horizontal="left" vertical="center" wrapText="1"/>
    </xf>
    <xf numFmtId="3" fontId="33" fillId="0" borderId="1" xfId="0" applyNumberFormat="1" applyFont="1" applyFill="1" applyBorder="1" applyAlignment="1">
      <alignment wrapText="1"/>
    </xf>
    <xf numFmtId="0" fontId="1" fillId="0" borderId="1" xfId="0" applyFont="1" applyFill="1" applyBorder="1" applyAlignment="1">
      <alignment horizontal="center" vertical="center"/>
    </xf>
    <xf numFmtId="0" fontId="49" fillId="0" borderId="0" xfId="0" applyFont="1" applyAlignment="1">
      <alignment horizontal="left"/>
    </xf>
    <xf numFmtId="0" fontId="33" fillId="0" borderId="24" xfId="0" applyFont="1" applyFill="1" applyBorder="1"/>
    <xf numFmtId="0" fontId="0" fillId="0" borderId="0" xfId="0" applyAlignment="1">
      <alignment horizontal="left"/>
    </xf>
    <xf numFmtId="0" fontId="0" fillId="0" borderId="4" xfId="0" applyBorder="1" applyAlignment="1">
      <alignment vertical="top" wrapText="1"/>
    </xf>
    <xf numFmtId="0" fontId="0" fillId="0" borderId="0" xfId="0" applyAlignment="1">
      <alignment horizontal="center" vertical="center" wrapText="1"/>
    </xf>
    <xf numFmtId="0" fontId="1" fillId="0" borderId="0" xfId="0" applyFont="1" applyBorder="1" applyAlignment="1">
      <alignment vertical="center"/>
    </xf>
    <xf numFmtId="0" fontId="33" fillId="0" borderId="4" xfId="0" applyFont="1" applyBorder="1" applyAlignment="1">
      <alignment vertical="center"/>
    </xf>
    <xf numFmtId="49" fontId="40" fillId="0" borderId="14" xfId="0" applyNumberFormat="1" applyFont="1" applyBorder="1" applyAlignment="1">
      <alignment horizontal="center"/>
    </xf>
    <xf numFmtId="49" fontId="40" fillId="0" borderId="14" xfId="0" applyNumberFormat="1" applyFont="1" applyBorder="1" applyAlignment="1">
      <alignment horizontal="center" wrapText="1"/>
    </xf>
    <xf numFmtId="0" fontId="0" fillId="0" borderId="0" xfId="0" applyAlignment="1"/>
    <xf numFmtId="3" fontId="33" fillId="0" borderId="1" xfId="0" applyNumberFormat="1" applyFont="1" applyBorder="1" applyAlignment="1">
      <alignment horizontal="center" vertical="center" wrapText="1"/>
    </xf>
    <xf numFmtId="0" fontId="33" fillId="0" borderId="0" xfId="0" applyFont="1" applyFill="1" applyBorder="1" applyAlignment="1">
      <alignment vertical="center"/>
    </xf>
    <xf numFmtId="0" fontId="33" fillId="0" borderId="0" xfId="0" applyFont="1" applyFill="1" applyBorder="1" applyAlignment="1">
      <alignment horizontal="right" vertical="center" wrapText="1"/>
    </xf>
    <xf numFmtId="0" fontId="17" fillId="0" borderId="0" xfId="0" applyFont="1" applyBorder="1" applyAlignment="1">
      <alignment vertical="center"/>
    </xf>
    <xf numFmtId="0" fontId="4" fillId="0" borderId="1" xfId="0" applyFont="1" applyFill="1" applyBorder="1" applyAlignment="1">
      <alignment horizontal="center" vertical="center" wrapText="1"/>
    </xf>
    <xf numFmtId="10" fontId="0" fillId="0" borderId="1" xfId="0" applyNumberFormat="1" applyBorder="1"/>
    <xf numFmtId="0" fontId="1" fillId="0" borderId="0" xfId="0" applyFont="1" applyAlignment="1">
      <alignment horizontal="center"/>
    </xf>
    <xf numFmtId="0" fontId="10" fillId="0" borderId="2" xfId="0" applyFont="1" applyBorder="1" applyAlignment="1">
      <alignment vertical="center" wrapText="1"/>
    </xf>
    <xf numFmtId="0" fontId="12" fillId="0" borderId="2" xfId="0" applyFont="1" applyBorder="1" applyAlignment="1">
      <alignment vertical="center" wrapText="1"/>
    </xf>
    <xf numFmtId="0" fontId="12" fillId="0" borderId="0" xfId="0" applyFont="1" applyAlignment="1">
      <alignment vertical="center"/>
    </xf>
    <xf numFmtId="0" fontId="21" fillId="0" borderId="1" xfId="0" applyFont="1" applyBorder="1" applyAlignment="1">
      <alignment vertical="center" wrapText="1"/>
    </xf>
    <xf numFmtId="0" fontId="22" fillId="0" borderId="1" xfId="0" applyFont="1" applyBorder="1" applyAlignment="1">
      <alignment vertical="center" wrapText="1"/>
    </xf>
    <xf numFmtId="0" fontId="22" fillId="0" borderId="0" xfId="0" applyFont="1" applyAlignment="1">
      <alignment vertical="center"/>
    </xf>
    <xf numFmtId="0" fontId="4" fillId="0" borderId="1" xfId="0" applyFont="1" applyBorder="1" applyAlignment="1">
      <alignment vertical="center" wrapText="1"/>
    </xf>
    <xf numFmtId="0" fontId="5" fillId="0" borderId="1" xfId="0" applyFont="1" applyBorder="1" applyAlignment="1">
      <alignment vertical="center" wrapText="1"/>
    </xf>
    <xf numFmtId="0" fontId="10" fillId="0" borderId="14" xfId="0" applyFont="1" applyBorder="1" applyAlignment="1">
      <alignment vertical="center" wrapText="1"/>
    </xf>
    <xf numFmtId="0" fontId="12" fillId="0" borderId="14" xfId="0" applyFont="1" applyBorder="1" applyAlignment="1">
      <alignmen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10" fillId="0" borderId="1" xfId="0" applyFont="1" applyBorder="1" applyAlignment="1">
      <alignment vertical="center" wrapText="1"/>
    </xf>
    <xf numFmtId="0" fontId="12" fillId="0" borderId="1" xfId="0" applyFont="1" applyBorder="1" applyAlignment="1">
      <alignment vertical="center" wrapText="1"/>
    </xf>
    <xf numFmtId="0" fontId="21"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1"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22" fillId="0" borderId="1" xfId="0" applyFont="1" applyFill="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vertical="center" wrapText="1"/>
    </xf>
    <xf numFmtId="0" fontId="21" fillId="0" borderId="1" xfId="0" applyFont="1" applyFill="1" applyBorder="1" applyAlignment="1">
      <alignment vertical="center" wrapText="1"/>
    </xf>
    <xf numFmtId="0" fontId="21" fillId="0" borderId="2" xfId="0" applyFont="1" applyBorder="1" applyAlignment="1">
      <alignment vertical="center"/>
    </xf>
    <xf numFmtId="0" fontId="22" fillId="0" borderId="2" xfId="0" applyFont="1" applyBorder="1" applyAlignment="1">
      <alignment vertical="center" wrapText="1"/>
    </xf>
    <xf numFmtId="0" fontId="4" fillId="0" borderId="1" xfId="0" applyFont="1" applyBorder="1" applyAlignment="1">
      <alignment vertical="center"/>
    </xf>
    <xf numFmtId="0" fontId="10" fillId="0" borderId="1" xfId="0" applyFont="1" applyBorder="1" applyAlignment="1">
      <alignment vertical="center"/>
    </xf>
    <xf numFmtId="0" fontId="0" fillId="0" borderId="0" xfId="0" applyAlignment="1">
      <alignment horizontal="left"/>
    </xf>
    <xf numFmtId="3" fontId="16" fillId="0" borderId="0" xfId="0" applyNumberFormat="1" applyFont="1" applyBorder="1"/>
    <xf numFmtId="0" fontId="0" fillId="0" borderId="1" xfId="0" applyBorder="1" applyAlignment="1">
      <alignment horizontal="left" vertical="center" wrapText="1"/>
    </xf>
    <xf numFmtId="0" fontId="0" fillId="0" borderId="1" xfId="0" applyFill="1" applyBorder="1" applyAlignment="1">
      <alignment vertical="center" wrapText="1"/>
    </xf>
    <xf numFmtId="168" fontId="0" fillId="0" borderId="0" xfId="0" applyNumberFormat="1" applyAlignment="1">
      <alignment vertical="center"/>
    </xf>
    <xf numFmtId="0" fontId="0" fillId="0" borderId="0" xfId="0" applyBorder="1" applyAlignment="1">
      <alignment horizontal="center" vertical="center"/>
    </xf>
    <xf numFmtId="164" fontId="0" fillId="0" borderId="0" xfId="0" applyNumberFormat="1" applyFill="1" applyBorder="1" applyAlignment="1">
      <alignment horizontal="center" vertical="center"/>
    </xf>
    <xf numFmtId="0" fontId="46" fillId="0" borderId="0" xfId="0" applyFont="1"/>
    <xf numFmtId="4" fontId="46" fillId="0" borderId="0" xfId="0" applyNumberFormat="1" applyFont="1"/>
    <xf numFmtId="0" fontId="46" fillId="0" borderId="1" xfId="0" applyFont="1" applyBorder="1" applyAlignment="1">
      <alignment horizontal="center"/>
    </xf>
    <xf numFmtId="4" fontId="46" fillId="0" borderId="1" xfId="0" applyNumberFormat="1" applyFont="1" applyBorder="1" applyAlignment="1">
      <alignment horizontal="center"/>
    </xf>
    <xf numFmtId="0" fontId="46" fillId="0" borderId="1" xfId="0" applyFont="1" applyBorder="1"/>
    <xf numFmtId="3" fontId="46" fillId="0" borderId="1" xfId="0" applyNumberFormat="1" applyFont="1" applyBorder="1"/>
    <xf numFmtId="4" fontId="46" fillId="0" borderId="1" xfId="0" applyNumberFormat="1" applyFont="1" applyBorder="1"/>
    <xf numFmtId="0" fontId="1" fillId="0" borderId="1" xfId="0" applyFont="1" applyBorder="1" applyAlignment="1">
      <alignment horizontal="center" vertical="center" wrapText="1"/>
    </xf>
    <xf numFmtId="170" fontId="1" fillId="0" borderId="1" xfId="0" applyNumberFormat="1" applyFont="1" applyBorder="1" applyAlignment="1">
      <alignment horizontal="center" vertical="center" wrapText="1"/>
    </xf>
    <xf numFmtId="4" fontId="33" fillId="0" borderId="1" xfId="0" applyNumberFormat="1" applyFont="1" applyFill="1" applyBorder="1" applyAlignment="1">
      <alignment vertical="center"/>
    </xf>
    <xf numFmtId="3" fontId="0" fillId="0" borderId="1" xfId="0" applyNumberFormat="1" applyBorder="1" applyAlignment="1">
      <alignment horizontal="left" vertical="center" wrapText="1"/>
    </xf>
    <xf numFmtId="0" fontId="0" fillId="0" borderId="1" xfId="0" applyBorder="1" applyAlignment="1"/>
    <xf numFmtId="0" fontId="33" fillId="0" borderId="1" xfId="0" applyFont="1" applyFill="1" applyBorder="1" applyAlignment="1"/>
    <xf numFmtId="3" fontId="0" fillId="0" borderId="1" xfId="0" applyNumberFormat="1" applyBorder="1" applyAlignment="1">
      <alignment horizontal="right" vertical="center"/>
    </xf>
    <xf numFmtId="3" fontId="33" fillId="0" borderId="1" xfId="0" applyNumberFormat="1" applyFont="1" applyBorder="1" applyAlignment="1">
      <alignment vertical="center" wrapText="1"/>
    </xf>
    <xf numFmtId="4" fontId="0" fillId="0" borderId="1" xfId="0" applyNumberFormat="1" applyBorder="1" applyAlignment="1">
      <alignment horizontal="center" vertical="center" wrapText="1"/>
    </xf>
    <xf numFmtId="4" fontId="0" fillId="0" borderId="1" xfId="0" applyNumberFormat="1" applyBorder="1" applyAlignment="1">
      <alignment vertical="center" wrapText="1"/>
    </xf>
    <xf numFmtId="3" fontId="1" fillId="0" borderId="1" xfId="0" applyNumberFormat="1" applyFont="1" applyBorder="1" applyAlignment="1">
      <alignment horizontal="center" vertical="center" wrapText="1"/>
    </xf>
    <xf numFmtId="0" fontId="0" fillId="0" borderId="0" xfId="0" applyNumberFormat="1" applyFont="1" applyFill="1" applyBorder="1" applyAlignment="1">
      <alignment horizontal="left"/>
    </xf>
    <xf numFmtId="0" fontId="0" fillId="0" borderId="1" xfId="0" applyBorder="1" applyAlignment="1">
      <alignment horizontal="center"/>
    </xf>
    <xf numFmtId="4" fontId="0" fillId="0" borderId="1" xfId="0" applyNumberFormat="1" applyBorder="1" applyAlignment="1">
      <alignment horizontal="center" vertical="center"/>
    </xf>
    <xf numFmtId="0" fontId="33" fillId="0" borderId="0" xfId="0" applyFont="1" applyBorder="1" applyAlignment="1">
      <alignment horizontal="left" vertical="center"/>
    </xf>
    <xf numFmtId="0" fontId="0" fillId="0" borderId="24" xfId="0" applyFill="1" applyBorder="1"/>
    <xf numFmtId="0" fontId="0" fillId="0" borderId="1" xfId="0"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4" fontId="0" fillId="0" borderId="1" xfId="0" applyNumberFormat="1" applyBorder="1" applyAlignment="1">
      <alignment horizontal="center"/>
    </xf>
    <xf numFmtId="0" fontId="1" fillId="0" borderId="0" xfId="0" applyFont="1" applyFill="1" applyBorder="1" applyAlignment="1">
      <alignment horizontal="center" vertical="center"/>
    </xf>
    <xf numFmtId="0" fontId="0" fillId="0" borderId="0" xfId="0" applyFill="1" applyBorder="1"/>
    <xf numFmtId="0" fontId="0" fillId="0" borderId="1" xfId="0" applyBorder="1" applyAlignment="1">
      <alignment horizontal="center"/>
    </xf>
    <xf numFmtId="3" fontId="1" fillId="0" borderId="1" xfId="0" applyNumberFormat="1" applyFont="1" applyFill="1" applyBorder="1" applyAlignment="1">
      <alignment horizontal="center"/>
    </xf>
    <xf numFmtId="3" fontId="1" fillId="0" borderId="0" xfId="0" applyNumberFormat="1" applyFont="1" applyBorder="1"/>
    <xf numFmtId="0" fontId="1" fillId="0" borderId="0" xfId="0" applyFont="1" applyFill="1" applyBorder="1" applyAlignment="1"/>
    <xf numFmtId="4" fontId="33" fillId="0" borderId="0" xfId="0" applyNumberFormat="1" applyFont="1" applyFill="1" applyBorder="1"/>
    <xf numFmtId="4" fontId="1" fillId="0" borderId="1" xfId="0" applyNumberFormat="1" applyFont="1" applyFill="1" applyBorder="1"/>
    <xf numFmtId="4" fontId="0" fillId="0" borderId="0" xfId="0" applyNumberFormat="1" applyFill="1" applyBorder="1" applyAlignment="1">
      <alignment horizontal="right" vertical="center"/>
    </xf>
    <xf numFmtId="0" fontId="0" fillId="0" borderId="1" xfId="0" applyBorder="1" applyAlignment="1">
      <alignment horizontal="center"/>
    </xf>
    <xf numFmtId="0" fontId="50" fillId="0" borderId="1" xfId="0" applyFont="1" applyBorder="1"/>
    <xf numFmtId="0" fontId="50" fillId="0" borderId="0" xfId="0" applyFont="1" applyBorder="1" applyAlignment="1">
      <alignment horizontal="right"/>
    </xf>
    <xf numFmtId="3" fontId="1" fillId="0" borderId="2" xfId="0" applyNumberFormat="1" applyFont="1" applyBorder="1"/>
    <xf numFmtId="0" fontId="50" fillId="0" borderId="0" xfId="0" applyFont="1"/>
    <xf numFmtId="3" fontId="50" fillId="0" borderId="0" xfId="0" applyNumberFormat="1" applyFont="1"/>
    <xf numFmtId="0" fontId="1" fillId="0" borderId="1" xfId="0" applyFont="1" applyFill="1" applyBorder="1"/>
    <xf numFmtId="3" fontId="1" fillId="0" borderId="1" xfId="0" applyNumberFormat="1" applyFont="1" applyFill="1" applyBorder="1" applyAlignment="1">
      <alignment vertical="center"/>
    </xf>
    <xf numFmtId="10" fontId="1" fillId="0" borderId="1" xfId="0" applyNumberFormat="1" applyFont="1" applyFill="1" applyBorder="1" applyAlignment="1">
      <alignment vertical="center"/>
    </xf>
    <xf numFmtId="0" fontId="50" fillId="0" borderId="1" xfId="0" applyFont="1" applyBorder="1" applyAlignment="1">
      <alignment horizontal="left" vertical="top" wrapText="1"/>
    </xf>
    <xf numFmtId="3" fontId="50" fillId="0" borderId="1" xfId="0" applyNumberFormat="1" applyFont="1" applyBorder="1" applyAlignment="1">
      <alignment horizontal="right" vertical="top" wrapText="1"/>
    </xf>
    <xf numFmtId="0" fontId="50" fillId="0" borderId="0" xfId="0" applyFont="1" applyAlignment="1">
      <alignment horizontal="left" vertical="top" wrapText="1"/>
    </xf>
    <xf numFmtId="0" fontId="50" fillId="0" borderId="1" xfId="0" applyFont="1" applyBorder="1" applyAlignment="1">
      <alignment vertical="center" wrapText="1"/>
    </xf>
    <xf numFmtId="0" fontId="50" fillId="0" borderId="1" xfId="0" applyFont="1" applyBorder="1" applyAlignment="1">
      <alignment horizontal="center" vertical="center"/>
    </xf>
    <xf numFmtId="0" fontId="50" fillId="0" borderId="1" xfId="0" applyFont="1" applyFill="1" applyBorder="1" applyAlignment="1">
      <alignment horizontal="center" vertical="center"/>
    </xf>
    <xf numFmtId="0" fontId="50" fillId="0" borderId="1" xfId="0" applyFont="1" applyFill="1" applyBorder="1" applyAlignment="1">
      <alignment horizontal="center" vertical="center" wrapText="1"/>
    </xf>
    <xf numFmtId="3" fontId="50" fillId="0" borderId="1" xfId="0" applyNumberFormat="1" applyFont="1" applyBorder="1"/>
    <xf numFmtId="3" fontId="50" fillId="0" borderId="1" xfId="0" applyNumberFormat="1" applyFont="1" applyFill="1" applyBorder="1"/>
    <xf numFmtId="0" fontId="50" fillId="0" borderId="1" xfId="0" applyFont="1" applyBorder="1" applyAlignment="1">
      <alignment horizontal="left"/>
    </xf>
    <xf numFmtId="3" fontId="50" fillId="0" borderId="1" xfId="0" applyNumberFormat="1" applyFont="1" applyBorder="1" applyAlignment="1">
      <alignment horizontal="right"/>
    </xf>
    <xf numFmtId="0" fontId="1" fillId="0" borderId="24" xfId="0" applyFont="1" applyFill="1" applyBorder="1" applyAlignment="1">
      <alignment horizontal="left" vertical="center"/>
    </xf>
    <xf numFmtId="0" fontId="1" fillId="0" borderId="0" xfId="0" applyFont="1" applyFill="1" applyBorder="1" applyAlignment="1">
      <alignment horizontal="left" vertical="center"/>
    </xf>
    <xf numFmtId="0" fontId="1"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left" vertical="center" wrapText="1"/>
    </xf>
    <xf numFmtId="0" fontId="0" fillId="0" borderId="1" xfId="0" applyFill="1" applyBorder="1" applyAlignment="1">
      <alignment horizontal="center" vertical="center"/>
    </xf>
    <xf numFmtId="0" fontId="0" fillId="0" borderId="1" xfId="0" applyBorder="1" applyAlignment="1">
      <alignment horizontal="center"/>
    </xf>
    <xf numFmtId="0" fontId="33" fillId="0" borderId="0" xfId="0" applyFont="1" applyAlignment="1">
      <alignment vertical="top" wrapText="1"/>
    </xf>
    <xf numFmtId="0" fontId="1" fillId="0" borderId="1" xfId="0" applyFont="1" applyBorder="1" applyAlignment="1">
      <alignment vertical="center" wrapText="1"/>
    </xf>
    <xf numFmtId="0" fontId="1"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xf>
    <xf numFmtId="0" fontId="1" fillId="0" borderId="0" xfId="0" applyFont="1" applyAlignment="1">
      <alignment horizontal="left" vertical="top"/>
    </xf>
    <xf numFmtId="0" fontId="4" fillId="0" borderId="0" xfId="0" applyFont="1" applyFill="1"/>
    <xf numFmtId="0" fontId="0" fillId="0" borderId="1" xfId="0" applyBorder="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center"/>
    </xf>
    <xf numFmtId="3" fontId="40" fillId="0" borderId="1" xfId="0" applyNumberFormat="1" applyFont="1" applyBorder="1" applyAlignment="1">
      <alignment horizontal="left" vertical="center" wrapText="1"/>
    </xf>
    <xf numFmtId="0" fontId="40" fillId="0" borderId="1" xfId="0" applyFont="1" applyBorder="1" applyAlignment="1">
      <alignment horizontal="center" vertical="center" wrapText="1"/>
    </xf>
    <xf numFmtId="3" fontId="0" fillId="0" borderId="1" xfId="0" applyNumberFormat="1" applyFill="1" applyBorder="1" applyAlignment="1">
      <alignment horizontal="center" vertical="center" wrapText="1"/>
    </xf>
    <xf numFmtId="0" fontId="50" fillId="0" borderId="1" xfId="0" applyFont="1" applyBorder="1" applyAlignment="1">
      <alignment horizontal="center"/>
    </xf>
    <xf numFmtId="0" fontId="50" fillId="0" borderId="0" xfId="0" applyFont="1" applyAlignment="1">
      <alignment horizontal="center"/>
    </xf>
    <xf numFmtId="166" fontId="1" fillId="0" borderId="1" xfId="0" applyNumberFormat="1" applyFont="1" applyBorder="1"/>
    <xf numFmtId="0" fontId="30" fillId="0" borderId="0" xfId="0" applyFont="1" applyAlignment="1">
      <alignment horizontal="center" vertical="center"/>
    </xf>
    <xf numFmtId="0" fontId="27" fillId="0" borderId="0" xfId="0" applyFont="1" applyAlignment="1">
      <alignment horizontal="center" vertical="center"/>
    </xf>
    <xf numFmtId="0" fontId="23"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9" fillId="0" borderId="0" xfId="0" applyFont="1" applyBorder="1" applyAlignment="1">
      <alignment horizontal="center" vertical="top" wrapText="1"/>
    </xf>
    <xf numFmtId="0" fontId="15" fillId="0" borderId="0" xfId="0" applyFont="1" applyBorder="1" applyAlignment="1">
      <alignment horizontal="center" vertical="top" wrapText="1"/>
    </xf>
    <xf numFmtId="0" fontId="4" fillId="0" borderId="0" xfId="0" applyFont="1" applyAlignment="1">
      <alignment horizontal="left" vertical="center" wrapText="1"/>
    </xf>
    <xf numFmtId="0" fontId="13" fillId="0" borderId="0" xfId="0" applyFont="1" applyAlignment="1">
      <alignment horizontal="left" vertical="center" wrapText="1"/>
    </xf>
    <xf numFmtId="0" fontId="3" fillId="5" borderId="18" xfId="0" applyFont="1" applyFill="1" applyBorder="1" applyAlignment="1">
      <alignment horizontal="center" wrapText="1"/>
    </xf>
    <xf numFmtId="0" fontId="3" fillId="5" borderId="19" xfId="0" applyFont="1" applyFill="1" applyBorder="1" applyAlignment="1">
      <alignment horizontal="center" wrapText="1"/>
    </xf>
    <xf numFmtId="0" fontId="3" fillId="5" borderId="20" xfId="0" applyFont="1" applyFill="1" applyBorder="1" applyAlignment="1">
      <alignment horizontal="center" wrapText="1"/>
    </xf>
    <xf numFmtId="0" fontId="3" fillId="5" borderId="21" xfId="0" applyFont="1" applyFill="1" applyBorder="1" applyAlignment="1">
      <alignment horizontal="center" wrapText="1"/>
    </xf>
    <xf numFmtId="0" fontId="0" fillId="0" borderId="1" xfId="0" applyFill="1" applyBorder="1" applyAlignment="1">
      <alignment horizontal="left" vertical="top" wrapText="1"/>
    </xf>
    <xf numFmtId="0" fontId="1" fillId="0" borderId="1" xfId="0" applyFont="1" applyFill="1" applyBorder="1" applyAlignment="1">
      <alignment horizontal="left" vertical="top" wrapText="1"/>
    </xf>
    <xf numFmtId="0" fontId="1" fillId="0" borderId="15" xfId="0" applyFont="1" applyBorder="1" applyAlignment="1">
      <alignment horizontal="center" vertical="top" wrapText="1"/>
    </xf>
    <xf numFmtId="0" fontId="1" fillId="0" borderId="22" xfId="0" applyFont="1" applyBorder="1" applyAlignment="1">
      <alignment horizontal="center" vertical="top"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33" fillId="0"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1" fillId="4" borderId="1" xfId="0" applyFont="1" applyFill="1" applyBorder="1" applyAlignment="1">
      <alignment horizontal="center" vertical="top" wrapText="1"/>
    </xf>
    <xf numFmtId="0" fontId="23" fillId="0" borderId="4" xfId="0" applyFont="1" applyBorder="1" applyAlignment="1">
      <alignment horizontal="left" vertical="center" wrapText="1"/>
    </xf>
    <xf numFmtId="0" fontId="23" fillId="0" borderId="15" xfId="0" applyFont="1" applyBorder="1" applyAlignment="1">
      <alignment horizontal="left" vertical="center" wrapText="1"/>
    </xf>
    <xf numFmtId="0" fontId="23" fillId="0" borderId="22" xfId="0" applyFont="1" applyBorder="1" applyAlignment="1">
      <alignment horizontal="left" vertical="center" wrapText="1"/>
    </xf>
    <xf numFmtId="0" fontId="0" fillId="0" borderId="1" xfId="0" applyBorder="1" applyAlignment="1">
      <alignment horizontal="left" vertical="top"/>
    </xf>
    <xf numFmtId="0" fontId="1" fillId="0" borderId="1" xfId="0" applyFont="1" applyBorder="1" applyAlignment="1">
      <alignment horizontal="left" vertical="top"/>
    </xf>
    <xf numFmtId="0" fontId="1" fillId="0" borderId="4" xfId="0" applyFont="1" applyBorder="1" applyAlignment="1">
      <alignment horizontal="left" vertical="top"/>
    </xf>
    <xf numFmtId="0" fontId="1" fillId="0" borderId="15" xfId="0" applyFont="1" applyBorder="1" applyAlignment="1">
      <alignment horizontal="left" vertical="top"/>
    </xf>
    <xf numFmtId="0" fontId="1" fillId="0" borderId="22" xfId="0" applyFont="1" applyBorder="1" applyAlignment="1">
      <alignment horizontal="left" vertical="top"/>
    </xf>
    <xf numFmtId="0" fontId="1" fillId="4" borderId="1" xfId="0" applyFont="1" applyFill="1" applyBorder="1" applyAlignment="1">
      <alignment horizontal="center" vertical="top"/>
    </xf>
    <xf numFmtId="0" fontId="1" fillId="4" borderId="1" xfId="0" applyFont="1" applyFill="1" applyBorder="1" applyAlignment="1">
      <alignment horizontal="center"/>
    </xf>
    <xf numFmtId="0" fontId="1" fillId="0" borderId="0" xfId="0" applyFont="1" applyAlignment="1">
      <alignment horizontal="left" wrapText="1"/>
    </xf>
    <xf numFmtId="0" fontId="33" fillId="0" borderId="0" xfId="0" applyFont="1" applyAlignment="1">
      <alignment horizontal="left" wrapText="1"/>
    </xf>
    <xf numFmtId="0" fontId="1" fillId="0" borderId="0" xfId="0" applyFont="1" applyBorder="1" applyAlignment="1">
      <alignment horizontal="left" vertical="center" wrapText="1"/>
    </xf>
    <xf numFmtId="0" fontId="33" fillId="0" borderId="0" xfId="0" applyFont="1" applyBorder="1" applyAlignment="1">
      <alignment horizontal="left" vertical="center" wrapText="1"/>
    </xf>
    <xf numFmtId="0" fontId="1" fillId="0" borderId="0" xfId="0" applyFont="1" applyAlignment="1">
      <alignment horizontal="left" vertical="top" wrapText="1"/>
    </xf>
    <xf numFmtId="0" fontId="33" fillId="0" borderId="0" xfId="0" applyFont="1" applyAlignment="1">
      <alignment horizontal="left" vertical="top" wrapText="1"/>
    </xf>
    <xf numFmtId="165" fontId="35" fillId="0" borderId="0" xfId="0" applyNumberFormat="1" applyFont="1" applyFill="1" applyBorder="1" applyAlignment="1">
      <alignment horizontal="left" vertical="center" wrapText="1"/>
    </xf>
    <xf numFmtId="0" fontId="33" fillId="0" borderId="0" xfId="0" applyFont="1" applyBorder="1" applyAlignment="1">
      <alignment horizontal="left" vertical="center"/>
    </xf>
    <xf numFmtId="165" fontId="35" fillId="0" borderId="0" xfId="0" applyNumberFormat="1"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xf>
    <xf numFmtId="0" fontId="1" fillId="0" borderId="0" xfId="0" applyFont="1" applyAlignment="1">
      <alignment horizontal="left" vertical="top"/>
    </xf>
    <xf numFmtId="0" fontId="1" fillId="0" borderId="0" xfId="0" applyFont="1" applyAlignment="1">
      <alignment horizontal="left"/>
    </xf>
    <xf numFmtId="0" fontId="1" fillId="0" borderId="1" xfId="0" applyFont="1" applyBorder="1" applyAlignment="1">
      <alignment horizontal="center"/>
    </xf>
    <xf numFmtId="0" fontId="23" fillId="0" borderId="0" xfId="0" applyFont="1" applyAlignment="1">
      <alignment horizontal="left" wrapText="1"/>
    </xf>
    <xf numFmtId="3" fontId="1" fillId="0" borderId="1" xfId="0" applyNumberFormat="1" applyFont="1" applyFill="1" applyBorder="1" applyAlignment="1">
      <alignment horizontal="center"/>
    </xf>
    <xf numFmtId="3" fontId="1" fillId="0" borderId="4" xfId="0" applyNumberFormat="1" applyFont="1" applyFill="1" applyBorder="1" applyAlignment="1">
      <alignment horizontal="center"/>
    </xf>
    <xf numFmtId="3" fontId="1" fillId="0" borderId="15" xfId="0" applyNumberFormat="1" applyFont="1" applyFill="1" applyBorder="1" applyAlignment="1">
      <alignment horizontal="center"/>
    </xf>
    <xf numFmtId="3" fontId="1" fillId="0" borderId="22" xfId="0" applyNumberFormat="1" applyFont="1" applyFill="1" applyBorder="1" applyAlignment="1">
      <alignment horizontal="center"/>
    </xf>
    <xf numFmtId="0" fontId="0" fillId="0" borderId="0" xfId="0" applyAlignment="1">
      <alignment horizontal="left"/>
    </xf>
    <xf numFmtId="3" fontId="23" fillId="0" borderId="1" xfId="0" applyNumberFormat="1" applyFont="1" applyBorder="1" applyAlignment="1">
      <alignment horizontal="center"/>
    </xf>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3" fillId="0" borderId="0" xfId="0" applyFont="1" applyFill="1" applyBorder="1" applyAlignment="1">
      <alignment horizontal="left" vertical="top" wrapText="1"/>
    </xf>
    <xf numFmtId="3" fontId="33" fillId="0" borderId="4" xfId="0" applyNumberFormat="1" applyFont="1" applyFill="1" applyBorder="1" applyAlignment="1">
      <alignment horizontal="center" wrapText="1"/>
    </xf>
    <xf numFmtId="3" fontId="33" fillId="0" borderId="15" xfId="0" applyNumberFormat="1" applyFont="1" applyFill="1" applyBorder="1" applyAlignment="1">
      <alignment horizontal="center" wrapText="1"/>
    </xf>
    <xf numFmtId="3" fontId="33" fillId="0" borderId="22" xfId="0" applyNumberFormat="1" applyFont="1" applyFill="1" applyBorder="1" applyAlignment="1">
      <alignment horizontal="center" wrapText="1"/>
    </xf>
    <xf numFmtId="3" fontId="33" fillId="0" borderId="4" xfId="0" applyNumberFormat="1" applyFont="1" applyFill="1" applyBorder="1" applyAlignment="1">
      <alignment horizontal="center"/>
    </xf>
    <xf numFmtId="3" fontId="33" fillId="0" borderId="15" xfId="0" applyNumberFormat="1" applyFont="1" applyFill="1" applyBorder="1" applyAlignment="1">
      <alignment horizontal="center"/>
    </xf>
    <xf numFmtId="3" fontId="33" fillId="0" borderId="22" xfId="0" applyNumberFormat="1" applyFont="1" applyFill="1" applyBorder="1" applyAlignment="1">
      <alignment horizontal="center"/>
    </xf>
    <xf numFmtId="0" fontId="33" fillId="0" borderId="0" xfId="0" applyFont="1" applyAlignment="1">
      <alignment vertical="top" wrapText="1"/>
    </xf>
    <xf numFmtId="0" fontId="40" fillId="0" borderId="0" xfId="0" applyFont="1" applyAlignment="1">
      <alignment wrapText="1"/>
    </xf>
    <xf numFmtId="0" fontId="40" fillId="0" borderId="0" xfId="0" applyFont="1" applyFill="1" applyBorder="1" applyAlignment="1">
      <alignment horizontal="left"/>
    </xf>
    <xf numFmtId="3" fontId="33" fillId="0" borderId="4" xfId="0" applyNumberFormat="1" applyFont="1" applyBorder="1" applyAlignment="1">
      <alignment horizontal="center" vertical="center"/>
    </xf>
    <xf numFmtId="3" fontId="33" fillId="0" borderId="15" xfId="0" applyNumberFormat="1" applyFont="1" applyBorder="1" applyAlignment="1">
      <alignment horizontal="center" vertical="center"/>
    </xf>
    <xf numFmtId="3" fontId="33" fillId="0" borderId="22" xfId="0" applyNumberFormat="1" applyFont="1" applyBorder="1" applyAlignment="1">
      <alignment horizontal="center" vertical="center"/>
    </xf>
    <xf numFmtId="0" fontId="1" fillId="0" borderId="0" xfId="0" applyFont="1" applyBorder="1" applyAlignment="1">
      <alignment horizontal="left" vertical="top" wrapText="1"/>
    </xf>
    <xf numFmtId="0" fontId="33" fillId="0" borderId="0" xfId="0" applyFont="1" applyAlignment="1">
      <alignment horizontal="left" vertical="center" wrapText="1"/>
    </xf>
    <xf numFmtId="0" fontId="4" fillId="0" borderId="0" xfId="0" applyFont="1" applyAlignment="1">
      <alignment horizontal="center"/>
    </xf>
    <xf numFmtId="0" fontId="40" fillId="0" borderId="0" xfId="0" applyFont="1" applyAlignment="1">
      <alignment horizontal="center"/>
    </xf>
    <xf numFmtId="0" fontId="0" fillId="0" borderId="0" xfId="0" applyBorder="1" applyAlignment="1">
      <alignment horizontal="left" vertical="top" wrapText="1"/>
    </xf>
    <xf numFmtId="0" fontId="0" fillId="0" borderId="0" xfId="0" applyAlignment="1">
      <alignment horizontal="left" vertical="top" wrapText="1"/>
    </xf>
    <xf numFmtId="3" fontId="35" fillId="0" borderId="1" xfId="0" applyNumberFormat="1" applyFont="1" applyBorder="1" applyAlignment="1">
      <alignment horizontal="center"/>
    </xf>
    <xf numFmtId="3" fontId="35" fillId="0" borderId="25" xfId="0" applyNumberFormat="1" applyFont="1" applyBorder="1" applyAlignment="1">
      <alignment horizontal="center"/>
    </xf>
    <xf numFmtId="3" fontId="35" fillId="0" borderId="2" xfId="0" applyNumberFormat="1" applyFont="1" applyBorder="1" applyAlignment="1">
      <alignment horizontal="center"/>
    </xf>
    <xf numFmtId="3" fontId="35" fillId="0" borderId="26" xfId="0" applyNumberFormat="1" applyFont="1" applyBorder="1" applyAlignment="1">
      <alignment horizontal="center"/>
    </xf>
    <xf numFmtId="3" fontId="23" fillId="0" borderId="25" xfId="0" applyNumberFormat="1" applyFont="1" applyBorder="1" applyAlignment="1">
      <alignment horizontal="center"/>
    </xf>
    <xf numFmtId="0" fontId="50"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000000"/>
      <rgbColor rgb="00FFFFFF"/>
      <rgbColor rgb="006E7D6E"/>
      <rgbColor rgb="00F0FFF0"/>
      <rgbColor rgb="00C8E1C8"/>
      <rgbColor rgb="00E6FFE6"/>
      <rgbColor rgb="00CECECE"/>
      <rgbColor rgb="00000000"/>
      <rgbColor rgb="00000000"/>
      <rgbColor rgb="00000000"/>
      <rgbColor rgb="0000AAAA"/>
      <rgbColor rgb="0000555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(391.9 TBs)</a:t>
            </a:r>
          </a:p>
        </c:rich>
      </c:tx>
      <c:spPr>
        <a:noFill/>
        <a:ln w="25400">
          <a:noFill/>
        </a:ln>
      </c:spPr>
    </c:title>
    <c:plotArea>
      <c:layout>
        <c:manualLayout>
          <c:layoutTarget val="inner"/>
          <c:xMode val="edge"/>
          <c:yMode val="edge"/>
          <c:x val="0.35195578730003702"/>
          <c:y val="0.61879895561359666"/>
          <c:w val="0.26815679032383488"/>
          <c:h val="0.25065274151436034"/>
        </c:manualLayout>
      </c:layout>
      <c:pieChart>
        <c:varyColors val="1"/>
        <c:ser>
          <c:idx val="0"/>
          <c:order val="0"/>
          <c:tx>
            <c:strRef>
              <c:f>Ingest!$B$6</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Lbls>
            <c:dLbl>
              <c:idx val="0"/>
              <c:layout>
                <c:manualLayout>
                  <c:x val="0.13337531896173663"/>
                  <c:y val="-4.0445539680282255E-3"/>
                </c:manualLayout>
              </c:layout>
              <c:dLblPos val="bestFit"/>
              <c:showCatName val="1"/>
              <c:showPercent val="1"/>
            </c:dLbl>
            <c:dLbl>
              <c:idx val="1"/>
              <c:layout>
                <c:manualLayout>
                  <c:x val="0.10055293540551202"/>
                  <c:y val="-4.3253895013810627E-2"/>
                </c:manualLayout>
              </c:layout>
              <c:dLblPos val="bestFit"/>
              <c:showCatName val="1"/>
              <c:showPercent val="1"/>
            </c:dLbl>
            <c:dLbl>
              <c:idx val="2"/>
              <c:layout>
                <c:manualLayout>
                  <c:x val="-0.10856996530166865"/>
                  <c:y val="2.2288982516417821E-3"/>
                </c:manualLayout>
              </c:layout>
              <c:dLblPos val="bestFit"/>
              <c:showCatName val="1"/>
              <c:showPercent val="1"/>
            </c:dLbl>
            <c:dLbl>
              <c:idx val="3"/>
              <c:layout>
                <c:manualLayout>
                  <c:x val="-0.11643734616174838"/>
                  <c:y val="-4.5001794481888804E-2"/>
                </c:manualLayout>
              </c:layout>
              <c:showCatName val="1"/>
              <c:showPercent val="1"/>
            </c:dLbl>
            <c:dLbl>
              <c:idx val="4"/>
              <c:layout>
                <c:manualLayout>
                  <c:x val="-0.10253913650591116"/>
                  <c:y val="-6.2929321410586408E-2"/>
                </c:manualLayout>
              </c:layout>
              <c:showCatName val="1"/>
              <c:showPercent val="1"/>
            </c:dLbl>
            <c:dLbl>
              <c:idx val="5"/>
              <c:layout>
                <c:manualLayout>
                  <c:x val="-6.0410880989620851E-2"/>
                  <c:y val="-6.0688071759513434E-2"/>
                </c:manualLayout>
              </c:layout>
              <c:showCatName val="1"/>
              <c:showPercent val="1"/>
            </c:dLbl>
            <c:dLbl>
              <c:idx val="6"/>
              <c:layout>
                <c:manualLayout>
                  <c:x val="-2.3060724952458259E-2"/>
                  <c:y val="-0.13015587113185037"/>
                </c:manualLayout>
              </c:layout>
              <c:showCatName val="1"/>
              <c:showPercent val="1"/>
            </c:dLbl>
            <c:dLbl>
              <c:idx val="7"/>
              <c:layout>
                <c:manualLayout>
                  <c:x val="0.10818175326840951"/>
                  <c:y val="-0.14706493695316394"/>
                </c:manualLayout>
              </c:layout>
              <c:showCatName val="1"/>
              <c:showPercent val="1"/>
            </c:dLbl>
            <c:numFmt formatCode="0.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Ingest!$A$7:$A$15</c:f>
              <c:strCache>
                <c:ptCount val="9"/>
                <c:pt idx="0">
                  <c:v>ASDC</c:v>
                </c:pt>
                <c:pt idx="1">
                  <c:v>CDDIS</c:v>
                </c:pt>
                <c:pt idx="2">
                  <c:v>GESDISC</c:v>
                </c:pt>
                <c:pt idx="3">
                  <c:v>GHRC</c:v>
                </c:pt>
                <c:pt idx="4">
                  <c:v>LPDAAC</c:v>
                </c:pt>
                <c:pt idx="5">
                  <c:v>MODAPS</c:v>
                </c:pt>
                <c:pt idx="6">
                  <c:v>NSIDC</c:v>
                </c:pt>
                <c:pt idx="7">
                  <c:v>PODAAC</c:v>
                </c:pt>
                <c:pt idx="8">
                  <c:v>SEDAC</c:v>
                </c:pt>
              </c:strCache>
            </c:strRef>
          </c:cat>
          <c:val>
            <c:numRef>
              <c:f>Ingest!$B$7:$B$15</c:f>
              <c:numCache>
                <c:formatCode>#,##0.0</c:formatCode>
                <c:ptCount val="9"/>
                <c:pt idx="0">
                  <c:v>143.89111718750002</c:v>
                </c:pt>
                <c:pt idx="1">
                  <c:v>0.2293994140625</c:v>
                </c:pt>
                <c:pt idx="2">
                  <c:v>106.8785244140625</c:v>
                </c:pt>
                <c:pt idx="3">
                  <c:v>3.5472763671875001</c:v>
                </c:pt>
                <c:pt idx="4">
                  <c:v>70.444126953124993</c:v>
                </c:pt>
                <c:pt idx="5">
                  <c:v>49.625559570312497</c:v>
                </c:pt>
                <c:pt idx="6">
                  <c:v>14.66363671875</c:v>
                </c:pt>
                <c:pt idx="7">
                  <c:v>0.29047167968749998</c:v>
                </c:pt>
                <c:pt idx="8">
                  <c:v>2.3313544921874998</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666" r="0.75000000000000666"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000"/>
              <a:t>Products Distributed By Domain </a:t>
            </a:r>
          </a:p>
        </c:rich>
      </c:tx>
      <c:spPr>
        <a:noFill/>
        <a:ln w="25400">
          <a:noFill/>
        </a:ln>
      </c:spPr>
    </c:title>
    <c:plotArea>
      <c:layout/>
      <c:barChart>
        <c:barDir val="col"/>
        <c:grouping val="stacked"/>
        <c:ser>
          <c:idx val="0"/>
          <c:order val="0"/>
          <c:tx>
            <c:strRef>
              <c:f>Distribution!$A$132</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Distribution!$B$132:$M$132</c:f>
              <c:numCache>
                <c:formatCode>#,##0.00</c:formatCode>
                <c:ptCount val="12"/>
                <c:pt idx="0">
                  <c:v>9.1479999999999999E-3</c:v>
                </c:pt>
                <c:pt idx="1">
                  <c:v>36.333820000000003</c:v>
                </c:pt>
                <c:pt idx="2">
                  <c:v>25.290485</c:v>
                </c:pt>
                <c:pt idx="3">
                  <c:v>0.147367</c:v>
                </c:pt>
                <c:pt idx="4">
                  <c:v>1.43405</c:v>
                </c:pt>
                <c:pt idx="5">
                  <c:v>24.040994999999999</c:v>
                </c:pt>
                <c:pt idx="6">
                  <c:v>31.761759000000001</c:v>
                </c:pt>
                <c:pt idx="7">
                  <c:v>6.7943790000000002</c:v>
                </c:pt>
                <c:pt idx="8">
                  <c:v>1.60179</c:v>
                </c:pt>
                <c:pt idx="9">
                  <c:v>23.477101999999999</c:v>
                </c:pt>
                <c:pt idx="10">
                  <c:v>1.951298</c:v>
                </c:pt>
                <c:pt idx="11">
                  <c:v>0</c:v>
                </c:pt>
              </c:numCache>
            </c:numRef>
          </c:val>
        </c:ser>
        <c:ser>
          <c:idx val="1"/>
          <c:order val="1"/>
          <c:tx>
            <c:strRef>
              <c:f>Distribution!$A$133</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Distribution!$B$133:$M$133</c:f>
              <c:numCache>
                <c:formatCode>#,##0.00</c:formatCode>
                <c:ptCount val="12"/>
                <c:pt idx="0">
                  <c:v>3.5179999999999999E-3</c:v>
                </c:pt>
                <c:pt idx="1">
                  <c:v>1.9661789999999999</c:v>
                </c:pt>
                <c:pt idx="2">
                  <c:v>2.5561639999999999</c:v>
                </c:pt>
                <c:pt idx="3">
                  <c:v>7.1996000000000004E-2</c:v>
                </c:pt>
                <c:pt idx="4">
                  <c:v>0.74231400000000003</c:v>
                </c:pt>
                <c:pt idx="5">
                  <c:v>7.9906740000000003</c:v>
                </c:pt>
                <c:pt idx="6">
                  <c:v>2.5810490000000001</c:v>
                </c:pt>
                <c:pt idx="7">
                  <c:v>1.1510370000000001</c:v>
                </c:pt>
                <c:pt idx="8">
                  <c:v>0.50699099999999997</c:v>
                </c:pt>
                <c:pt idx="9">
                  <c:v>3.2326199999999998</c:v>
                </c:pt>
                <c:pt idx="10">
                  <c:v>0.96250199999999997</c:v>
                </c:pt>
                <c:pt idx="11">
                  <c:v>0</c:v>
                </c:pt>
              </c:numCache>
            </c:numRef>
          </c:val>
        </c:ser>
        <c:ser>
          <c:idx val="2"/>
          <c:order val="2"/>
          <c:tx>
            <c:strRef>
              <c:f>Distribution!$A$134</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Distribution!$B$134:$M$134</c:f>
              <c:numCache>
                <c:formatCode>#,##0.00</c:formatCode>
                <c:ptCount val="12"/>
                <c:pt idx="0">
                  <c:v>4.3091999999999998E-2</c:v>
                </c:pt>
                <c:pt idx="1">
                  <c:v>3.7690899999999998</c:v>
                </c:pt>
                <c:pt idx="2">
                  <c:v>36.010103000000001</c:v>
                </c:pt>
                <c:pt idx="3">
                  <c:v>0.23758899999999999</c:v>
                </c:pt>
                <c:pt idx="4">
                  <c:v>0.74229400000000001</c:v>
                </c:pt>
                <c:pt idx="5">
                  <c:v>4.9466029999999996</c:v>
                </c:pt>
                <c:pt idx="6">
                  <c:v>9.3401300000000003</c:v>
                </c:pt>
                <c:pt idx="7">
                  <c:v>1.4379729999999999</c:v>
                </c:pt>
                <c:pt idx="8">
                  <c:v>47.706122000000001</c:v>
                </c:pt>
                <c:pt idx="9">
                  <c:v>4.4590180000000004</c:v>
                </c:pt>
                <c:pt idx="10">
                  <c:v>0.28825400000000001</c:v>
                </c:pt>
                <c:pt idx="11">
                  <c:v>0</c:v>
                </c:pt>
              </c:numCache>
            </c:numRef>
          </c:val>
        </c:ser>
        <c:ser>
          <c:idx val="3"/>
          <c:order val="3"/>
          <c:tx>
            <c:strRef>
              <c:f>Distribution!$A$135</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Distribution!$B$135:$M$135</c:f>
              <c:numCache>
                <c:formatCode>#,##0.00</c:formatCode>
                <c:ptCount val="12"/>
                <c:pt idx="0">
                  <c:v>5.6369999999999996E-3</c:v>
                </c:pt>
                <c:pt idx="1">
                  <c:v>9.0512669999999993</c:v>
                </c:pt>
                <c:pt idx="2">
                  <c:v>18.578938000000001</c:v>
                </c:pt>
                <c:pt idx="3">
                  <c:v>0.14780299999999999</c:v>
                </c:pt>
                <c:pt idx="4">
                  <c:v>0.87226499999999996</c:v>
                </c:pt>
                <c:pt idx="5">
                  <c:v>11.326397</c:v>
                </c:pt>
                <c:pt idx="6">
                  <c:v>32.984043999999997</c:v>
                </c:pt>
                <c:pt idx="7">
                  <c:v>1.181546</c:v>
                </c:pt>
                <c:pt idx="8">
                  <c:v>3.6727999999999997E-2</c:v>
                </c:pt>
                <c:pt idx="9">
                  <c:v>16.922812</c:v>
                </c:pt>
                <c:pt idx="10">
                  <c:v>6.9481000000000001E-2</c:v>
                </c:pt>
                <c:pt idx="11">
                  <c:v>0</c:v>
                </c:pt>
              </c:numCache>
            </c:numRef>
          </c:val>
        </c:ser>
        <c:ser>
          <c:idx val="4"/>
          <c:order val="4"/>
          <c:tx>
            <c:strRef>
              <c:f>Distribution!$A$136</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Distribution!$B$136:$M$136</c:f>
              <c:numCache>
                <c:formatCode>#,##0.00</c:formatCode>
                <c:ptCount val="12"/>
                <c:pt idx="0">
                  <c:v>8.8999999999999995E-5</c:v>
                </c:pt>
                <c:pt idx="1">
                  <c:v>0.302562</c:v>
                </c:pt>
                <c:pt idx="2">
                  <c:v>0.17838599999999999</c:v>
                </c:pt>
                <c:pt idx="3">
                  <c:v>1.9999999999999999E-6</c:v>
                </c:pt>
                <c:pt idx="4">
                  <c:v>2.4444E-2</c:v>
                </c:pt>
                <c:pt idx="5">
                  <c:v>5.7089000000000001E-2</c:v>
                </c:pt>
                <c:pt idx="6">
                  <c:v>6.4402000000000001E-2</c:v>
                </c:pt>
                <c:pt idx="7">
                  <c:v>0.31976300000000002</c:v>
                </c:pt>
                <c:pt idx="8">
                  <c:v>1.3600000000000001E-3</c:v>
                </c:pt>
                <c:pt idx="9">
                  <c:v>1.0552000000000001E-2</c:v>
                </c:pt>
                <c:pt idx="10">
                  <c:v>3.6560000000000002E-2</c:v>
                </c:pt>
                <c:pt idx="11">
                  <c:v>0</c:v>
                </c:pt>
              </c:numCache>
            </c:numRef>
          </c:val>
        </c:ser>
        <c:ser>
          <c:idx val="5"/>
          <c:order val="5"/>
          <c:tx>
            <c:strRef>
              <c:f>Distribution!$A$137</c:f>
              <c:strCache>
                <c:ptCount val="1"/>
                <c:pt idx="0">
                  <c:v>US Other</c:v>
                </c:pt>
              </c:strCache>
            </c:strRef>
          </c:tx>
          <c:spPr>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Distribution!$B$137:$M$137</c:f>
              <c:numCache>
                <c:formatCode>#,##0.00</c:formatCode>
                <c:ptCount val="12"/>
                <c:pt idx="0">
                  <c:v>4.0177999999999998E-2</c:v>
                </c:pt>
                <c:pt idx="1">
                  <c:v>1.0714079999999999</c:v>
                </c:pt>
                <c:pt idx="2">
                  <c:v>1.0623590000000001</c:v>
                </c:pt>
                <c:pt idx="3">
                  <c:v>4.1022000000000003E-2</c:v>
                </c:pt>
                <c:pt idx="4">
                  <c:v>2.0760000000000002E-3</c:v>
                </c:pt>
                <c:pt idx="5">
                  <c:v>0.69613000000000003</c:v>
                </c:pt>
                <c:pt idx="6">
                  <c:v>2.5588660000000001</c:v>
                </c:pt>
                <c:pt idx="7">
                  <c:v>11.600381</c:v>
                </c:pt>
                <c:pt idx="8">
                  <c:v>2.8479999999999998E-2</c:v>
                </c:pt>
                <c:pt idx="9">
                  <c:v>1.8515189999999999</c:v>
                </c:pt>
                <c:pt idx="10">
                  <c:v>0.22323599999999999</c:v>
                </c:pt>
                <c:pt idx="11">
                  <c:v>0</c:v>
                </c:pt>
              </c:numCache>
            </c:numRef>
          </c:val>
        </c:ser>
        <c:ser>
          <c:idx val="6"/>
          <c:order val="6"/>
          <c:tx>
            <c:strRef>
              <c:f>Distribution!$A$138</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Distribution!$B$131:$M$131</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Distribution!$B$138:$M$138</c:f>
              <c:numCache>
                <c:formatCode>#,##0.00</c:formatCode>
                <c:ptCount val="12"/>
                <c:pt idx="0">
                  <c:v>9.0000000000000002E-6</c:v>
                </c:pt>
                <c:pt idx="1">
                  <c:v>0.105545</c:v>
                </c:pt>
                <c:pt idx="2">
                  <c:v>0.54672299999999996</c:v>
                </c:pt>
                <c:pt idx="3">
                  <c:v>1.3625999999999999E-2</c:v>
                </c:pt>
                <c:pt idx="4">
                  <c:v>0.58875900000000003</c:v>
                </c:pt>
                <c:pt idx="5">
                  <c:v>2.8873850000000001</c:v>
                </c:pt>
                <c:pt idx="6">
                  <c:v>0.46614800000000001</c:v>
                </c:pt>
                <c:pt idx="7">
                  <c:v>0.41283399999999998</c:v>
                </c:pt>
                <c:pt idx="8">
                  <c:v>1.4040000000000001E-3</c:v>
                </c:pt>
                <c:pt idx="9">
                  <c:v>0.38099899999999998</c:v>
                </c:pt>
                <c:pt idx="10">
                  <c:v>3.5054000000000002E-2</c:v>
                </c:pt>
                <c:pt idx="11">
                  <c:v>12.42596</c:v>
                </c:pt>
              </c:numCache>
            </c:numRef>
          </c:val>
        </c:ser>
        <c:gapWidth val="95"/>
        <c:overlap val="100"/>
        <c:axId val="69178496"/>
        <c:axId val="69180032"/>
      </c:barChart>
      <c:catAx>
        <c:axId val="69178496"/>
        <c:scaling>
          <c:orientation val="minMax"/>
        </c:scaling>
        <c:axPos val="b"/>
        <c:numFmt formatCode="General" sourceLinked="1"/>
        <c:tickLblPos val="nextTo"/>
        <c:spPr>
          <a:ln w="3175">
            <a:solidFill>
              <a:srgbClr val="808080"/>
            </a:solidFill>
            <a:prstDash val="solid"/>
          </a:ln>
        </c:spPr>
        <c:txPr>
          <a:bodyPr rot="-5400000" vert="horz"/>
          <a:lstStyle/>
          <a:p>
            <a:pPr>
              <a:defRPr sz="1100" baseline="0"/>
            </a:pPr>
            <a:endParaRPr lang="en-US"/>
          </a:p>
        </c:txPr>
        <c:crossAx val="69180032"/>
        <c:crosses val="autoZero"/>
        <c:auto val="1"/>
        <c:lblAlgn val="ctr"/>
        <c:lblOffset val="100"/>
      </c:catAx>
      <c:valAx>
        <c:axId val="69180032"/>
        <c:scaling>
          <c:orientation val="minMax"/>
          <c:max val="90"/>
          <c:min val="0"/>
        </c:scaling>
        <c:axPos val="l"/>
        <c:majorGridlines>
          <c:spPr>
            <a:ln w="3175">
              <a:solidFill>
                <a:srgbClr val="808080"/>
              </a:solidFill>
              <a:prstDash val="solid"/>
            </a:ln>
          </c:spPr>
        </c:majorGridlines>
        <c:title>
          <c:tx>
            <c:rich>
              <a:bodyPr/>
              <a:lstStyle/>
              <a:p>
                <a:pPr>
                  <a:defRPr sz="1200"/>
                </a:pPr>
                <a:r>
                  <a:rPr lang="en-US" sz="1200"/>
                  <a:t>Products (Millions)</a:t>
                </a:r>
              </a:p>
            </c:rich>
          </c:tx>
          <c:spPr>
            <a:noFill/>
            <a:ln w="25400">
              <a:noFill/>
            </a:ln>
          </c:spPr>
        </c:title>
        <c:numFmt formatCode="0" sourceLinked="0"/>
        <c:majorTickMark val="none"/>
        <c:tickLblPos val="nextTo"/>
        <c:spPr>
          <a:ln w="3175">
            <a:solidFill>
              <a:srgbClr val="808080"/>
            </a:solidFill>
            <a:prstDash val="solid"/>
          </a:ln>
        </c:spPr>
        <c:txPr>
          <a:bodyPr/>
          <a:lstStyle/>
          <a:p>
            <a:pPr>
              <a:defRPr sz="1200"/>
            </a:pPr>
            <a:endParaRPr lang="en-US"/>
          </a:p>
        </c:txPr>
        <c:crossAx val="69178496"/>
        <c:crosses val="autoZero"/>
        <c:crossBetween val="between"/>
      </c:valAx>
      <c:spPr>
        <a:solidFill>
          <a:srgbClr val="FFFFFF"/>
        </a:solidFill>
        <a:ln w="3175">
          <a:solidFill>
            <a:schemeClr val="tx1"/>
          </a:solidFill>
        </a:ln>
      </c:spPr>
    </c:plotArea>
    <c:legend>
      <c:legendPos val="r"/>
      <c:layout>
        <c:manualLayout>
          <c:xMode val="edge"/>
          <c:yMode val="edge"/>
          <c:x val="0.85905293150445794"/>
          <c:y val="0.21213912689425851"/>
          <c:w val="0.12647018160269399"/>
          <c:h val="0.49324620026879484"/>
        </c:manualLayout>
      </c:layout>
      <c:txPr>
        <a:bodyPr/>
        <a:lstStyle/>
        <a:p>
          <a:pPr>
            <a:defRPr sz="1100" baseline="0"/>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844" r="0.75000000000000844"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of NRT Products </a:t>
            </a:r>
          </a:p>
        </c:rich>
      </c:tx>
    </c:title>
    <c:view3D>
      <c:rotX val="30"/>
      <c:perspective val="30"/>
    </c:view3D>
    <c:plotArea>
      <c:layout/>
      <c:pie3DChart>
        <c:varyColors val="1"/>
        <c:ser>
          <c:idx val="0"/>
          <c:order val="0"/>
          <c:dLbls>
            <c:dLbl>
              <c:idx val="0"/>
              <c:layout>
                <c:manualLayout>
                  <c:x val="-3.5619353124225601E-2"/>
                  <c:y val="-3.0830094215101751E-2"/>
                </c:manualLayout>
              </c:layout>
              <c:showVal val="1"/>
              <c:showCatName val="1"/>
              <c:showPercent val="1"/>
            </c:dLbl>
            <c:dLbl>
              <c:idx val="5"/>
              <c:layout>
                <c:manualLayout>
                  <c:x val="-9.231538412406555E-2"/>
                  <c:y val="-9.2886077101634046E-3"/>
                </c:manualLayout>
              </c:layout>
              <c:showVal val="1"/>
              <c:showCatName val="1"/>
              <c:showPercent val="1"/>
            </c:dLbl>
            <c:showVal val="1"/>
            <c:showCatName val="1"/>
            <c:showPercent val="1"/>
            <c:showLeaderLines val="1"/>
          </c:dLbls>
          <c:cat>
            <c:strRef>
              <c:f>'NRT Distribution'!$A$23:$A$28</c:f>
              <c:strCache>
                <c:ptCount val="6"/>
                <c:pt idx="0">
                  <c:v>AIRS</c:v>
                </c:pt>
                <c:pt idx="1">
                  <c:v>AMSR-E **</c:v>
                </c:pt>
                <c:pt idx="2">
                  <c:v>MLS</c:v>
                </c:pt>
                <c:pt idx="3">
                  <c:v>MODIS - Aqua</c:v>
                </c:pt>
                <c:pt idx="4">
                  <c:v>MODIS - Terra</c:v>
                </c:pt>
                <c:pt idx="5">
                  <c:v>OMI</c:v>
                </c:pt>
              </c:strCache>
            </c:strRef>
          </c:cat>
          <c:val>
            <c:numRef>
              <c:f>'NRT Distribution'!$C$23:$C$28</c:f>
              <c:numCache>
                <c:formatCode>#,##0</c:formatCode>
                <c:ptCount val="6"/>
                <c:pt idx="0">
                  <c:v>967565</c:v>
                </c:pt>
                <c:pt idx="1">
                  <c:v>9392</c:v>
                </c:pt>
                <c:pt idx="2">
                  <c:v>2216682</c:v>
                </c:pt>
                <c:pt idx="3">
                  <c:v>6272388</c:v>
                </c:pt>
                <c:pt idx="4">
                  <c:v>7798346</c:v>
                </c:pt>
                <c:pt idx="5">
                  <c:v>149</c:v>
                </c:pt>
              </c:numCache>
            </c:numRef>
          </c:val>
        </c:ser>
      </c:pie3DChart>
    </c:plotArea>
    <c:plotVisOnly val="1"/>
  </c:chart>
  <c:printSettings>
    <c:headerFooter/>
    <c:pageMargins b="0.75000000000000266" l="0.70000000000000062" r="0.70000000000000062" t="0.7500000000000026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Volume (GBs) of NRT Products </a:t>
            </a:r>
          </a:p>
        </c:rich>
      </c:tx>
    </c:title>
    <c:view3D>
      <c:rotX val="30"/>
      <c:perspective val="30"/>
    </c:view3D>
    <c:plotArea>
      <c:layout/>
      <c:pie3DChart>
        <c:varyColors val="1"/>
        <c:ser>
          <c:idx val="0"/>
          <c:order val="0"/>
          <c:dLbls>
            <c:dLbl>
              <c:idx val="1"/>
              <c:layout>
                <c:manualLayout>
                  <c:x val="0.24382513123359581"/>
                  <c:y val="9.963112719018315E-3"/>
                </c:manualLayout>
              </c:layout>
              <c:dLblPos val="bestFit"/>
              <c:showVal val="1"/>
              <c:showCatName val="1"/>
              <c:showPercent val="1"/>
            </c:dLbl>
            <c:dLbl>
              <c:idx val="2"/>
              <c:layout>
                <c:manualLayout>
                  <c:x val="0.1306968503937008"/>
                  <c:y val="9.3499326097751564E-2"/>
                </c:manualLayout>
              </c:layout>
              <c:dLblPos val="bestFit"/>
              <c:showVal val="1"/>
              <c:showCatName val="1"/>
              <c:showPercent val="1"/>
            </c:dLbl>
            <c:dLbl>
              <c:idx val="5"/>
              <c:layout>
                <c:manualLayout>
                  <c:x val="-0.15012234557133142"/>
                  <c:y val="-4.4853517177379084E-3"/>
                </c:manualLayout>
              </c:layout>
              <c:dLblPos val="bestFit"/>
              <c:showVal val="1"/>
              <c:showCatName val="1"/>
              <c:showPercent val="1"/>
            </c:dLbl>
            <c:dLblPos val="bestFit"/>
            <c:showVal val="1"/>
            <c:showCatName val="1"/>
            <c:showPercent val="1"/>
            <c:showLeaderLines val="1"/>
          </c:dLbls>
          <c:cat>
            <c:strRef>
              <c:f>'NRT Distribution'!$A$23:$A$28</c:f>
              <c:strCache>
                <c:ptCount val="6"/>
                <c:pt idx="0">
                  <c:v>AIRS</c:v>
                </c:pt>
                <c:pt idx="1">
                  <c:v>AMSR-E **</c:v>
                </c:pt>
                <c:pt idx="2">
                  <c:v>MLS</c:v>
                </c:pt>
                <c:pt idx="3">
                  <c:v>MODIS - Aqua</c:v>
                </c:pt>
                <c:pt idx="4">
                  <c:v>MODIS - Terra</c:v>
                </c:pt>
                <c:pt idx="5">
                  <c:v>OMI</c:v>
                </c:pt>
              </c:strCache>
            </c:strRef>
          </c:cat>
          <c:val>
            <c:numRef>
              <c:f>'NRT Distribution'!$D$23:$D$28</c:f>
              <c:numCache>
                <c:formatCode>#,##0.00</c:formatCode>
                <c:ptCount val="6"/>
                <c:pt idx="0">
                  <c:v>14857.89</c:v>
                </c:pt>
                <c:pt idx="1">
                  <c:v>333.11</c:v>
                </c:pt>
                <c:pt idx="2">
                  <c:v>403.09</c:v>
                </c:pt>
                <c:pt idx="3">
                  <c:v>90569.37</c:v>
                </c:pt>
                <c:pt idx="4">
                  <c:v>138933.95000000001</c:v>
                </c:pt>
                <c:pt idx="5">
                  <c:v>4.62</c:v>
                </c:pt>
              </c:numCache>
            </c:numRef>
          </c:val>
        </c:ser>
        <c:dLbls>
          <c:showVal val="1"/>
        </c:dLbls>
      </c:pie3DChart>
    </c:plotArea>
    <c:plotVisOnly val="1"/>
  </c:chart>
  <c:printSettings>
    <c:headerFooter/>
    <c:pageMargins b="0.75000000000000266" l="0.70000000000000062" r="0.70000000000000062" t="0.7500000000000026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Number of NRT Users</a:t>
            </a:r>
          </a:p>
        </c:rich>
      </c:tx>
    </c:title>
    <c:view3D>
      <c:rotX val="30"/>
      <c:perspective val="30"/>
    </c:view3D>
    <c:plotArea>
      <c:layout/>
      <c:pie3DChart>
        <c:varyColors val="1"/>
        <c:ser>
          <c:idx val="0"/>
          <c:order val="0"/>
          <c:dLbls>
            <c:dLblPos val="bestFit"/>
            <c:showVal val="1"/>
            <c:showCatName val="1"/>
            <c:showPercent val="1"/>
            <c:showLeaderLines val="1"/>
          </c:dLbls>
          <c:cat>
            <c:strRef>
              <c:f>'NRT Distribution'!$A$23:$A$28</c:f>
              <c:strCache>
                <c:ptCount val="6"/>
                <c:pt idx="0">
                  <c:v>AIRS</c:v>
                </c:pt>
                <c:pt idx="1">
                  <c:v>AMSR-E **</c:v>
                </c:pt>
                <c:pt idx="2">
                  <c:v>MLS</c:v>
                </c:pt>
                <c:pt idx="3">
                  <c:v>MODIS - Aqua</c:v>
                </c:pt>
                <c:pt idx="4">
                  <c:v>MODIS - Terra</c:v>
                </c:pt>
                <c:pt idx="5">
                  <c:v>OMI</c:v>
                </c:pt>
              </c:strCache>
            </c:strRef>
          </c:cat>
          <c:val>
            <c:numRef>
              <c:f>'NRT Distribution'!$E$23:$E$28</c:f>
              <c:numCache>
                <c:formatCode>General</c:formatCode>
                <c:ptCount val="6"/>
                <c:pt idx="0">
                  <c:v>347</c:v>
                </c:pt>
                <c:pt idx="1">
                  <c:v>15</c:v>
                </c:pt>
                <c:pt idx="2">
                  <c:v>45</c:v>
                </c:pt>
                <c:pt idx="3">
                  <c:v>111</c:v>
                </c:pt>
                <c:pt idx="4">
                  <c:v>157</c:v>
                </c:pt>
                <c:pt idx="5">
                  <c:v>5</c:v>
                </c:pt>
              </c:numCache>
            </c:numRef>
          </c:val>
        </c:ser>
        <c:dLbls>
          <c:showVal val="1"/>
        </c:dLbls>
      </c:pie3DChart>
    </c:plotArea>
    <c:plotVisOnly val="1"/>
  </c:chart>
  <c:printSettings>
    <c:headerFooter/>
    <c:pageMargins b="0.75000000000000255" l="0.70000000000000062" r="0.70000000000000062" t="0.750000000000002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of CALIPSO Products</a:t>
            </a:r>
          </a:p>
        </c:rich>
      </c:tx>
    </c:title>
    <c:view3D>
      <c:rotX val="30"/>
      <c:perspective val="30"/>
    </c:view3D>
    <c:plotArea>
      <c:layout/>
      <c:pie3DChart>
        <c:varyColors val="1"/>
        <c:ser>
          <c:idx val="0"/>
          <c:order val="0"/>
          <c:dLbls>
            <c:dLbl>
              <c:idx val="1"/>
              <c:layout>
                <c:manualLayout>
                  <c:x val="-0.23659077098121356"/>
                  <c:y val="0.13674675280974494"/>
                </c:manualLayout>
              </c:layout>
              <c:dLblPos val="bestFit"/>
              <c:showVal val="1"/>
              <c:showCatName val="1"/>
              <c:showPercent val="1"/>
            </c:dLbl>
            <c:dLbl>
              <c:idx val="2"/>
              <c:layout>
                <c:manualLayout>
                  <c:x val="0.12835085269513719"/>
                  <c:y val="2.0486573793660392E-2"/>
                </c:manualLayout>
              </c:layout>
              <c:dLblPos val="bestFit"/>
              <c:showVal val="1"/>
              <c:showCatName val="1"/>
              <c:showPercent val="1"/>
            </c:dLbl>
            <c:dLblPos val="bestFit"/>
            <c:showVal val="1"/>
            <c:showCatName val="1"/>
            <c:showPercent val="1"/>
            <c:showLeaderLines val="1"/>
          </c:dLbls>
          <c:cat>
            <c:strRef>
              <c:f>CALIPSO!$B$49:$B$51</c:f>
              <c:strCache>
                <c:ptCount val="3"/>
                <c:pt idx="0">
                  <c:v>CALIOP</c:v>
                </c:pt>
                <c:pt idx="1">
                  <c:v>Imaging Infrared Radiometer</c:v>
                </c:pt>
                <c:pt idx="2">
                  <c:v>Wide Field Camera</c:v>
                </c:pt>
              </c:strCache>
            </c:strRef>
          </c:cat>
          <c:val>
            <c:numRef>
              <c:f>CALIPSO!$D$49:$D$51</c:f>
              <c:numCache>
                <c:formatCode>#,##0</c:formatCode>
                <c:ptCount val="3"/>
                <c:pt idx="0">
                  <c:v>5669074</c:v>
                </c:pt>
                <c:pt idx="1">
                  <c:v>140908</c:v>
                </c:pt>
                <c:pt idx="2">
                  <c:v>22898</c:v>
                </c:pt>
              </c:numCache>
            </c:numRef>
          </c:val>
        </c:ser>
        <c:dLbls>
          <c:showVal val="1"/>
        </c:dLbls>
      </c:pie3DChart>
    </c:plotArea>
    <c:plotVisOnly val="1"/>
  </c:chart>
  <c:printSettings>
    <c:headerFooter/>
    <c:pageMargins b="0.75000000000000255" l="0.70000000000000062" r="0.70000000000000062" t="0.7500000000000025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Volume (GBs) of CALIPSO Products</a:t>
            </a:r>
          </a:p>
        </c:rich>
      </c:tx>
    </c:title>
    <c:view3D>
      <c:rotX val="30"/>
      <c:perspective val="30"/>
    </c:view3D>
    <c:plotArea>
      <c:layout/>
      <c:pie3DChart>
        <c:varyColors val="1"/>
        <c:ser>
          <c:idx val="0"/>
          <c:order val="0"/>
          <c:dLbls>
            <c:dLbl>
              <c:idx val="1"/>
              <c:layout>
                <c:manualLayout>
                  <c:x val="-0.30490140212736588"/>
                  <c:y val="0.11314828070733586"/>
                </c:manualLayout>
              </c:layout>
              <c:showVal val="1"/>
              <c:showCatName val="1"/>
              <c:showPercent val="1"/>
            </c:dLbl>
            <c:dLbl>
              <c:idx val="2"/>
              <c:layout>
                <c:manualLayout>
                  <c:x val="0.20833264263019771"/>
                  <c:y val="2.580874360401935E-2"/>
                </c:manualLayout>
              </c:layout>
              <c:showVal val="1"/>
              <c:showCatName val="1"/>
              <c:showPercent val="1"/>
            </c:dLbl>
            <c:showVal val="1"/>
            <c:showCatName val="1"/>
            <c:showPercent val="1"/>
            <c:showLeaderLines val="1"/>
          </c:dLbls>
          <c:cat>
            <c:strRef>
              <c:f>CALIPSO!$B$49:$B$51</c:f>
              <c:strCache>
                <c:ptCount val="3"/>
                <c:pt idx="0">
                  <c:v>CALIOP</c:v>
                </c:pt>
                <c:pt idx="1">
                  <c:v>Imaging Infrared Radiometer</c:v>
                </c:pt>
                <c:pt idx="2">
                  <c:v>Wide Field Camera</c:v>
                </c:pt>
              </c:strCache>
            </c:strRef>
          </c:cat>
          <c:val>
            <c:numRef>
              <c:f>CALIPSO!$E$49:$E$51</c:f>
              <c:numCache>
                <c:formatCode>#,##0.00</c:formatCode>
                <c:ptCount val="3"/>
                <c:pt idx="0">
                  <c:v>548067.13</c:v>
                </c:pt>
                <c:pt idx="1">
                  <c:v>3434.78</c:v>
                </c:pt>
                <c:pt idx="2">
                  <c:v>1370.94</c:v>
                </c:pt>
              </c:numCache>
            </c:numRef>
          </c:val>
        </c:ser>
        <c:dLbls>
          <c:showVal val="1"/>
        </c:dLbls>
      </c:pie3DChart>
    </c:plotArea>
    <c:plotVisOnly val="1"/>
  </c:chart>
  <c:printSettings>
    <c:headerFooter/>
    <c:pageMargins b="0.75000000000000255" l="0.70000000000000062" r="0.70000000000000062" t="0.7500000000000025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Number of CALIPSO Users</a:t>
            </a:r>
          </a:p>
        </c:rich>
      </c:tx>
    </c:title>
    <c:view3D>
      <c:rotX val="30"/>
      <c:perspective val="30"/>
    </c:view3D>
    <c:plotArea>
      <c:layout/>
      <c:pie3DChart>
        <c:varyColors val="1"/>
        <c:ser>
          <c:idx val="0"/>
          <c:order val="0"/>
          <c:dLbls>
            <c:dLbl>
              <c:idx val="1"/>
              <c:layout>
                <c:manualLayout>
                  <c:x val="-2.5134063160582278E-2"/>
                  <c:y val="-2.3318630645421043E-2"/>
                </c:manualLayout>
              </c:layout>
              <c:showVal val="1"/>
              <c:showCatName val="1"/>
              <c:showPercent val="1"/>
            </c:dLbl>
            <c:dLbl>
              <c:idx val="2"/>
              <c:layout>
                <c:manualLayout>
                  <c:x val="0.29294803970177452"/>
                  <c:y val="8.562033632483622E-4"/>
                </c:manualLayout>
              </c:layout>
              <c:showVal val="1"/>
              <c:showCatName val="1"/>
              <c:showPercent val="1"/>
            </c:dLbl>
            <c:showVal val="1"/>
            <c:showCatName val="1"/>
            <c:showPercent val="1"/>
            <c:showLeaderLines val="1"/>
          </c:dLbls>
          <c:cat>
            <c:strRef>
              <c:f>CALIPSO!$B$49:$B$51</c:f>
              <c:strCache>
                <c:ptCount val="3"/>
                <c:pt idx="0">
                  <c:v>CALIOP</c:v>
                </c:pt>
                <c:pt idx="1">
                  <c:v>Imaging Infrared Radiometer</c:v>
                </c:pt>
                <c:pt idx="2">
                  <c:v>Wide Field Camera</c:v>
                </c:pt>
              </c:strCache>
            </c:strRef>
          </c:cat>
          <c:val>
            <c:numRef>
              <c:f>CALIPSO!$F$49:$F$51</c:f>
              <c:numCache>
                <c:formatCode>#,##0</c:formatCode>
                <c:ptCount val="3"/>
                <c:pt idx="0">
                  <c:v>577</c:v>
                </c:pt>
                <c:pt idx="1">
                  <c:v>58</c:v>
                </c:pt>
                <c:pt idx="2">
                  <c:v>32</c:v>
                </c:pt>
              </c:numCache>
            </c:numRef>
          </c:val>
        </c:ser>
        <c:dLbls>
          <c:showVal val="1"/>
        </c:dLbls>
      </c:pie3DChart>
    </c:plotArea>
    <c:plotVisOnly val="1"/>
  </c:chart>
  <c:printSettings>
    <c:headerFooter/>
    <c:pageMargins b="0.75000000000000255" l="0.70000000000000062" r="0.70000000000000062" t="0.750000000000002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 of Unique Products Distributed during FY2010</a:t>
            </a:r>
          </a:p>
        </c:rich>
      </c:tx>
    </c:title>
    <c:plotArea>
      <c:layout/>
      <c:barChart>
        <c:barDir val="col"/>
        <c:grouping val="clustered"/>
        <c:ser>
          <c:idx val="0"/>
          <c:order val="0"/>
          <c:cat>
            <c:strRef>
              <c:f>'Unique Product Counts'!$A$25:$K$25</c:f>
              <c:strCache>
                <c:ptCount val="11"/>
                <c:pt idx="0">
                  <c:v>ASF</c:v>
                </c:pt>
                <c:pt idx="1">
                  <c:v>CDDIS</c:v>
                </c:pt>
                <c:pt idx="2">
                  <c:v>GES DISC</c:v>
                </c:pt>
                <c:pt idx="3">
                  <c:v>GHRC</c:v>
                </c:pt>
                <c:pt idx="4">
                  <c:v>ASDC</c:v>
                </c:pt>
                <c:pt idx="5">
                  <c:v>LP DAAC</c:v>
                </c:pt>
                <c:pt idx="6">
                  <c:v>MODAPS</c:v>
                </c:pt>
                <c:pt idx="7">
                  <c:v>NSIDC</c:v>
                </c:pt>
                <c:pt idx="8">
                  <c:v>ORNL</c:v>
                </c:pt>
                <c:pt idx="9">
                  <c:v>PO DAAC</c:v>
                </c:pt>
                <c:pt idx="10">
                  <c:v>SEDAC</c:v>
                </c:pt>
              </c:strCache>
            </c:strRef>
          </c:cat>
          <c:val>
            <c:numRef>
              <c:f>'Unique Product Counts'!$A$26:$K$26</c:f>
              <c:numCache>
                <c:formatCode>#,##0</c:formatCode>
                <c:ptCount val="11"/>
                <c:pt idx="0">
                  <c:v>36</c:v>
                </c:pt>
                <c:pt idx="1">
                  <c:v>180</c:v>
                </c:pt>
                <c:pt idx="2">
                  <c:v>1246</c:v>
                </c:pt>
                <c:pt idx="3">
                  <c:v>158</c:v>
                </c:pt>
                <c:pt idx="4">
                  <c:v>458</c:v>
                </c:pt>
                <c:pt idx="5">
                  <c:v>306</c:v>
                </c:pt>
                <c:pt idx="6">
                  <c:v>356</c:v>
                </c:pt>
                <c:pt idx="7">
                  <c:v>256</c:v>
                </c:pt>
                <c:pt idx="8">
                  <c:v>923</c:v>
                </c:pt>
                <c:pt idx="9">
                  <c:v>193</c:v>
                </c:pt>
                <c:pt idx="10">
                  <c:v>179</c:v>
                </c:pt>
              </c:numCache>
            </c:numRef>
          </c:val>
        </c:ser>
        <c:axId val="69474944"/>
        <c:axId val="69484928"/>
      </c:barChart>
      <c:catAx>
        <c:axId val="69474944"/>
        <c:scaling>
          <c:orientation val="minMax"/>
        </c:scaling>
        <c:axPos val="b"/>
        <c:tickLblPos val="nextTo"/>
        <c:crossAx val="69484928"/>
        <c:crosses val="autoZero"/>
        <c:auto val="1"/>
        <c:lblAlgn val="ctr"/>
        <c:lblOffset val="100"/>
      </c:catAx>
      <c:valAx>
        <c:axId val="69484928"/>
        <c:scaling>
          <c:orientation val="minMax"/>
        </c:scaling>
        <c:axPos val="l"/>
        <c:majorGridlines/>
        <c:numFmt formatCode="#,##0" sourceLinked="1"/>
        <c:tickLblPos val="nextTo"/>
        <c:crossAx val="69474944"/>
        <c:crosses val="autoZero"/>
        <c:crossBetween val="between"/>
      </c:valAx>
      <c:spPr>
        <a:ln>
          <a:solidFill>
            <a:schemeClr val="tx1"/>
          </a:solidFill>
        </a:ln>
      </c:spPr>
    </c:plotArea>
    <c:plotVisOnly val="1"/>
  </c:chart>
  <c:printSettings>
    <c:headerFooter/>
    <c:pageMargins b="0.75000000000000266" l="0.70000000000000062" r="0.70000000000000062" t="0.750000000000002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1" i="0" baseline="0"/>
            </a:pPr>
            <a:r>
              <a:rPr lang="en-US" sz="1600" b="1" i="0" baseline="0"/>
              <a:t>Total Users by Domain</a:t>
            </a:r>
          </a:p>
        </c:rich>
      </c:tx>
    </c:title>
    <c:plotArea>
      <c:layout/>
      <c:barChart>
        <c:barDir val="col"/>
        <c:grouping val="stacked"/>
        <c:ser>
          <c:idx val="0"/>
          <c:order val="0"/>
          <c:tx>
            <c:strRef>
              <c:f>'Data Users'!$A$16</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Users'!$B$16:$L$16</c:f>
              <c:numCache>
                <c:formatCode>#,##0</c:formatCode>
                <c:ptCount val="11"/>
                <c:pt idx="0">
                  <c:v>218</c:v>
                </c:pt>
                <c:pt idx="1">
                  <c:v>31252</c:v>
                </c:pt>
                <c:pt idx="2">
                  <c:v>27484</c:v>
                </c:pt>
                <c:pt idx="3">
                  <c:v>1391</c:v>
                </c:pt>
                <c:pt idx="4">
                  <c:v>647</c:v>
                </c:pt>
                <c:pt idx="5">
                  <c:v>12303</c:v>
                </c:pt>
                <c:pt idx="6">
                  <c:v>112208</c:v>
                </c:pt>
                <c:pt idx="7">
                  <c:v>3303</c:v>
                </c:pt>
                <c:pt idx="8">
                  <c:v>9511</c:v>
                </c:pt>
                <c:pt idx="9">
                  <c:v>14079</c:v>
                </c:pt>
                <c:pt idx="10">
                  <c:v>122794</c:v>
                </c:pt>
              </c:numCache>
            </c:numRef>
          </c:val>
        </c:ser>
        <c:ser>
          <c:idx val="1"/>
          <c:order val="1"/>
          <c:tx>
            <c:strRef>
              <c:f>'Data Users'!$A$17</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Users'!$B$17:$L$17</c:f>
              <c:numCache>
                <c:formatCode>#,##0</c:formatCode>
                <c:ptCount val="11"/>
                <c:pt idx="0">
                  <c:v>91</c:v>
                </c:pt>
                <c:pt idx="1">
                  <c:v>6820</c:v>
                </c:pt>
                <c:pt idx="2">
                  <c:v>11936</c:v>
                </c:pt>
                <c:pt idx="3">
                  <c:v>873</c:v>
                </c:pt>
                <c:pt idx="4">
                  <c:v>477</c:v>
                </c:pt>
                <c:pt idx="5">
                  <c:v>5956</c:v>
                </c:pt>
                <c:pt idx="6">
                  <c:v>3907</c:v>
                </c:pt>
                <c:pt idx="7">
                  <c:v>1239</c:v>
                </c:pt>
                <c:pt idx="8">
                  <c:v>3727</c:v>
                </c:pt>
                <c:pt idx="9">
                  <c:v>3546</c:v>
                </c:pt>
                <c:pt idx="10">
                  <c:v>57258</c:v>
                </c:pt>
              </c:numCache>
            </c:numRef>
          </c:val>
        </c:ser>
        <c:ser>
          <c:idx val="2"/>
          <c:order val="2"/>
          <c:tx>
            <c:strRef>
              <c:f>'Data Users'!$A$18</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Users'!$B$18:$L$18</c:f>
              <c:numCache>
                <c:formatCode>#,##0</c:formatCode>
                <c:ptCount val="11"/>
                <c:pt idx="0">
                  <c:v>74</c:v>
                </c:pt>
                <c:pt idx="1">
                  <c:v>1252</c:v>
                </c:pt>
                <c:pt idx="2">
                  <c:v>4850</c:v>
                </c:pt>
                <c:pt idx="3">
                  <c:v>228</c:v>
                </c:pt>
                <c:pt idx="4">
                  <c:v>358</c:v>
                </c:pt>
                <c:pt idx="5">
                  <c:v>2385</c:v>
                </c:pt>
                <c:pt idx="6">
                  <c:v>1872</c:v>
                </c:pt>
                <c:pt idx="7">
                  <c:v>917</c:v>
                </c:pt>
                <c:pt idx="8">
                  <c:v>2300</c:v>
                </c:pt>
                <c:pt idx="9">
                  <c:v>2139</c:v>
                </c:pt>
                <c:pt idx="10">
                  <c:v>8881</c:v>
                </c:pt>
              </c:numCache>
            </c:numRef>
          </c:val>
        </c:ser>
        <c:ser>
          <c:idx val="3"/>
          <c:order val="3"/>
          <c:tx>
            <c:strRef>
              <c:f>'Data Users'!$A$19</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Users'!$B$19:$L$19</c:f>
              <c:numCache>
                <c:formatCode>#,##0</c:formatCode>
                <c:ptCount val="11"/>
                <c:pt idx="0">
                  <c:v>33</c:v>
                </c:pt>
                <c:pt idx="1">
                  <c:v>2066</c:v>
                </c:pt>
                <c:pt idx="2">
                  <c:v>2719</c:v>
                </c:pt>
                <c:pt idx="3">
                  <c:v>152</c:v>
                </c:pt>
                <c:pt idx="4">
                  <c:v>276</c:v>
                </c:pt>
                <c:pt idx="5">
                  <c:v>800</c:v>
                </c:pt>
                <c:pt idx="6">
                  <c:v>1306</c:v>
                </c:pt>
                <c:pt idx="7">
                  <c:v>317</c:v>
                </c:pt>
                <c:pt idx="8">
                  <c:v>484</c:v>
                </c:pt>
                <c:pt idx="9">
                  <c:v>1215</c:v>
                </c:pt>
                <c:pt idx="10">
                  <c:v>1934</c:v>
                </c:pt>
              </c:numCache>
            </c:numRef>
          </c:val>
        </c:ser>
        <c:ser>
          <c:idx val="4"/>
          <c:order val="4"/>
          <c:tx>
            <c:strRef>
              <c:f>'Data Users'!$A$20</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Users'!$B$20:$L$20</c:f>
              <c:numCache>
                <c:formatCode>#,##0</c:formatCode>
                <c:ptCount val="11"/>
                <c:pt idx="0">
                  <c:v>1</c:v>
                </c:pt>
                <c:pt idx="1">
                  <c:v>162</c:v>
                </c:pt>
                <c:pt idx="2">
                  <c:v>209</c:v>
                </c:pt>
                <c:pt idx="3">
                  <c:v>5</c:v>
                </c:pt>
                <c:pt idx="4">
                  <c:v>9</c:v>
                </c:pt>
                <c:pt idx="5">
                  <c:v>156</c:v>
                </c:pt>
                <c:pt idx="6">
                  <c:v>55</c:v>
                </c:pt>
                <c:pt idx="7">
                  <c:v>44</c:v>
                </c:pt>
                <c:pt idx="8">
                  <c:v>83</c:v>
                </c:pt>
                <c:pt idx="9">
                  <c:v>58</c:v>
                </c:pt>
                <c:pt idx="10">
                  <c:v>978</c:v>
                </c:pt>
              </c:numCache>
            </c:numRef>
          </c:val>
        </c:ser>
        <c:ser>
          <c:idx val="5"/>
          <c:order val="5"/>
          <c:tx>
            <c:strRef>
              <c:f>'Data Users'!$A$21</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Users'!$B$21:$L$21</c:f>
              <c:numCache>
                <c:formatCode>#,##0</c:formatCode>
                <c:ptCount val="11"/>
                <c:pt idx="0">
                  <c:v>43</c:v>
                </c:pt>
                <c:pt idx="1">
                  <c:v>1991</c:v>
                </c:pt>
                <c:pt idx="2">
                  <c:v>2249</c:v>
                </c:pt>
                <c:pt idx="3">
                  <c:v>72</c:v>
                </c:pt>
                <c:pt idx="4">
                  <c:v>6</c:v>
                </c:pt>
                <c:pt idx="5">
                  <c:v>391</c:v>
                </c:pt>
                <c:pt idx="6">
                  <c:v>649</c:v>
                </c:pt>
                <c:pt idx="7">
                  <c:v>575</c:v>
                </c:pt>
                <c:pt idx="8">
                  <c:v>463</c:v>
                </c:pt>
                <c:pt idx="9">
                  <c:v>324</c:v>
                </c:pt>
                <c:pt idx="10">
                  <c:v>10836</c:v>
                </c:pt>
              </c:numCache>
            </c:numRef>
          </c:val>
        </c:ser>
        <c:ser>
          <c:idx val="6"/>
          <c:order val="6"/>
          <c:tx>
            <c:strRef>
              <c:f>'Data Users'!$A$22</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Users'!$B$15:$L$15</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Users'!$B$22:$L$22</c:f>
              <c:numCache>
                <c:formatCode>#,##0</c:formatCode>
                <c:ptCount val="11"/>
                <c:pt idx="0">
                  <c:v>8</c:v>
                </c:pt>
                <c:pt idx="1">
                  <c:v>825</c:v>
                </c:pt>
                <c:pt idx="2">
                  <c:v>767</c:v>
                </c:pt>
                <c:pt idx="3">
                  <c:v>30</c:v>
                </c:pt>
                <c:pt idx="4">
                  <c:v>20</c:v>
                </c:pt>
                <c:pt idx="5">
                  <c:v>185</c:v>
                </c:pt>
                <c:pt idx="6">
                  <c:v>1917</c:v>
                </c:pt>
                <c:pt idx="7">
                  <c:v>129</c:v>
                </c:pt>
                <c:pt idx="8">
                  <c:v>239</c:v>
                </c:pt>
                <c:pt idx="9">
                  <c:v>430</c:v>
                </c:pt>
                <c:pt idx="10">
                  <c:v>5301</c:v>
                </c:pt>
              </c:numCache>
            </c:numRef>
          </c:val>
        </c:ser>
        <c:gapWidth val="55"/>
        <c:overlap val="100"/>
        <c:axId val="68081536"/>
        <c:axId val="68083072"/>
      </c:barChart>
      <c:catAx>
        <c:axId val="68081536"/>
        <c:scaling>
          <c:orientation val="minMax"/>
        </c:scaling>
        <c:axPos val="b"/>
        <c:numFmt formatCode="General" sourceLinked="1"/>
        <c:majorTickMark val="none"/>
        <c:tickLblPos val="nextTo"/>
        <c:spPr>
          <a:ln w="3175">
            <a:solidFill>
              <a:srgbClr val="808080"/>
            </a:solidFill>
            <a:prstDash val="solid"/>
          </a:ln>
        </c:spPr>
        <c:txPr>
          <a:bodyPr rot="-5400000" vert="horz"/>
          <a:lstStyle/>
          <a:p>
            <a:pPr>
              <a:defRPr sz="1000"/>
            </a:pPr>
            <a:endParaRPr lang="en-US"/>
          </a:p>
        </c:txPr>
        <c:crossAx val="68083072"/>
        <c:crosses val="autoZero"/>
        <c:auto val="1"/>
        <c:lblAlgn val="ctr"/>
        <c:lblOffset val="100"/>
      </c:catAx>
      <c:valAx>
        <c:axId val="68083072"/>
        <c:scaling>
          <c:orientation val="minMax"/>
        </c:scaling>
        <c:axPos val="l"/>
        <c:majorGridlines>
          <c:spPr>
            <a:ln w="3175">
              <a:solidFill>
                <a:srgbClr val="808080"/>
              </a:solidFill>
              <a:prstDash val="solid"/>
            </a:ln>
          </c:spPr>
        </c:majorGridlines>
        <c:numFmt formatCode="#,##0" sourceLinked="1"/>
        <c:majorTickMark val="none"/>
        <c:tickLblPos val="nextTo"/>
        <c:crossAx val="68081536"/>
        <c:crosses val="autoZero"/>
        <c:crossBetween val="between"/>
      </c:valAx>
      <c:spPr>
        <a:solidFill>
          <a:srgbClr val="FFFFFF"/>
        </a:solidFill>
        <a:ln w="25400">
          <a:solidFill>
            <a:srgbClr val="808080"/>
          </a:solidFill>
        </a:ln>
      </c:spPr>
    </c:plotArea>
    <c:legend>
      <c:legendPos val="r"/>
      <c:layout>
        <c:manualLayout>
          <c:xMode val="edge"/>
          <c:yMode val="edge"/>
          <c:x val="0.83263437524855577"/>
          <c:y val="0.20179072672893553"/>
          <c:w val="0.14290000980184256"/>
          <c:h val="0.54340085290729434"/>
        </c:manualLayout>
      </c:layout>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81" r="0.7500000000000081"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aseline="0"/>
            </a:pPr>
            <a:r>
              <a:rPr lang="en-US" sz="1600" baseline="0"/>
              <a:t>Repeat Data Users By Domain</a:t>
            </a:r>
          </a:p>
        </c:rich>
      </c:tx>
      <c:spPr>
        <a:noFill/>
        <a:ln w="25400">
          <a:noFill/>
        </a:ln>
      </c:spPr>
    </c:title>
    <c:plotArea>
      <c:layout/>
      <c:barChart>
        <c:barDir val="col"/>
        <c:grouping val="stacked"/>
        <c:ser>
          <c:idx val="0"/>
          <c:order val="0"/>
          <c:tx>
            <c:strRef>
              <c:f>'Data Users'!$A$57</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Users'!$B$57:$L$57</c:f>
              <c:numCache>
                <c:formatCode>#,##0</c:formatCode>
                <c:ptCount val="11"/>
                <c:pt idx="0">
                  <c:v>21</c:v>
                </c:pt>
                <c:pt idx="1">
                  <c:v>9133</c:v>
                </c:pt>
                <c:pt idx="2">
                  <c:v>6753</c:v>
                </c:pt>
                <c:pt idx="3">
                  <c:v>226</c:v>
                </c:pt>
                <c:pt idx="4">
                  <c:v>260</c:v>
                </c:pt>
                <c:pt idx="5">
                  <c:v>4763</c:v>
                </c:pt>
                <c:pt idx="6">
                  <c:v>9975</c:v>
                </c:pt>
                <c:pt idx="7">
                  <c:v>1022</c:v>
                </c:pt>
                <c:pt idx="8">
                  <c:v>1493</c:v>
                </c:pt>
                <c:pt idx="9">
                  <c:v>3367</c:v>
                </c:pt>
                <c:pt idx="10">
                  <c:v>11862</c:v>
                </c:pt>
              </c:numCache>
            </c:numRef>
          </c:val>
        </c:ser>
        <c:ser>
          <c:idx val="1"/>
          <c:order val="1"/>
          <c:tx>
            <c:strRef>
              <c:f>'Data Users'!$A$58</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Users'!$B$58:$L$58</c:f>
              <c:numCache>
                <c:formatCode>#,##0</c:formatCode>
                <c:ptCount val="11"/>
                <c:pt idx="0">
                  <c:v>21</c:v>
                </c:pt>
                <c:pt idx="1">
                  <c:v>2776</c:v>
                </c:pt>
                <c:pt idx="2">
                  <c:v>2241</c:v>
                </c:pt>
                <c:pt idx="3">
                  <c:v>262</c:v>
                </c:pt>
                <c:pt idx="4">
                  <c:v>190</c:v>
                </c:pt>
                <c:pt idx="5">
                  <c:v>2406</c:v>
                </c:pt>
                <c:pt idx="6">
                  <c:v>1379</c:v>
                </c:pt>
                <c:pt idx="7">
                  <c:v>316</c:v>
                </c:pt>
                <c:pt idx="8">
                  <c:v>970</c:v>
                </c:pt>
                <c:pt idx="9">
                  <c:v>700</c:v>
                </c:pt>
                <c:pt idx="10">
                  <c:v>4605</c:v>
                </c:pt>
              </c:numCache>
            </c:numRef>
          </c:val>
        </c:ser>
        <c:ser>
          <c:idx val="2"/>
          <c:order val="2"/>
          <c:tx>
            <c:strRef>
              <c:f>'Data Users'!$A$59</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Users'!$B$59:$L$59</c:f>
              <c:numCache>
                <c:formatCode>#,##0</c:formatCode>
                <c:ptCount val="11"/>
                <c:pt idx="0">
                  <c:v>32</c:v>
                </c:pt>
                <c:pt idx="1">
                  <c:v>521</c:v>
                </c:pt>
                <c:pt idx="2">
                  <c:v>1681</c:v>
                </c:pt>
                <c:pt idx="3">
                  <c:v>72</c:v>
                </c:pt>
                <c:pt idx="4">
                  <c:v>152</c:v>
                </c:pt>
                <c:pt idx="5">
                  <c:v>997</c:v>
                </c:pt>
                <c:pt idx="6">
                  <c:v>688</c:v>
                </c:pt>
                <c:pt idx="7">
                  <c:v>327</c:v>
                </c:pt>
                <c:pt idx="8">
                  <c:v>429</c:v>
                </c:pt>
                <c:pt idx="9">
                  <c:v>567</c:v>
                </c:pt>
                <c:pt idx="10">
                  <c:v>998</c:v>
                </c:pt>
              </c:numCache>
            </c:numRef>
          </c:val>
        </c:ser>
        <c:ser>
          <c:idx val="3"/>
          <c:order val="3"/>
          <c:tx>
            <c:strRef>
              <c:f>'Data Users'!$A$60</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Users'!$B$60:$L$60</c:f>
              <c:numCache>
                <c:formatCode>#,##0</c:formatCode>
                <c:ptCount val="11"/>
                <c:pt idx="0">
                  <c:v>11</c:v>
                </c:pt>
                <c:pt idx="1">
                  <c:v>1019</c:v>
                </c:pt>
                <c:pt idx="2">
                  <c:v>1204</c:v>
                </c:pt>
                <c:pt idx="3">
                  <c:v>60</c:v>
                </c:pt>
                <c:pt idx="4">
                  <c:v>139</c:v>
                </c:pt>
                <c:pt idx="5">
                  <c:v>380</c:v>
                </c:pt>
                <c:pt idx="6">
                  <c:v>526</c:v>
                </c:pt>
                <c:pt idx="7">
                  <c:v>144</c:v>
                </c:pt>
                <c:pt idx="8">
                  <c:v>97</c:v>
                </c:pt>
                <c:pt idx="9">
                  <c:v>423</c:v>
                </c:pt>
                <c:pt idx="10">
                  <c:v>608</c:v>
                </c:pt>
              </c:numCache>
            </c:numRef>
          </c:val>
        </c:ser>
        <c:ser>
          <c:idx val="4"/>
          <c:order val="4"/>
          <c:tx>
            <c:strRef>
              <c:f>'Data Users'!$A$61</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Users'!$B$61:$L$61</c:f>
              <c:numCache>
                <c:formatCode>#,##0</c:formatCode>
                <c:ptCount val="11"/>
                <c:pt idx="0">
                  <c:v>1</c:v>
                </c:pt>
                <c:pt idx="1">
                  <c:v>101</c:v>
                </c:pt>
                <c:pt idx="2">
                  <c:v>57</c:v>
                </c:pt>
                <c:pt idx="3">
                  <c:v>0</c:v>
                </c:pt>
                <c:pt idx="4">
                  <c:v>3</c:v>
                </c:pt>
                <c:pt idx="5">
                  <c:v>68</c:v>
                </c:pt>
                <c:pt idx="6">
                  <c:v>18</c:v>
                </c:pt>
                <c:pt idx="7">
                  <c:v>25</c:v>
                </c:pt>
                <c:pt idx="8">
                  <c:v>18</c:v>
                </c:pt>
                <c:pt idx="9">
                  <c:v>11</c:v>
                </c:pt>
                <c:pt idx="10">
                  <c:v>278</c:v>
                </c:pt>
              </c:numCache>
            </c:numRef>
          </c:val>
        </c:ser>
        <c:ser>
          <c:idx val="5"/>
          <c:order val="5"/>
          <c:tx>
            <c:strRef>
              <c:f>'Data Users'!$A$62</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Users'!$B$62:$L$62</c:f>
              <c:numCache>
                <c:formatCode>#,##0</c:formatCode>
                <c:ptCount val="11"/>
                <c:pt idx="0">
                  <c:v>19</c:v>
                </c:pt>
                <c:pt idx="1">
                  <c:v>973</c:v>
                </c:pt>
                <c:pt idx="2">
                  <c:v>549</c:v>
                </c:pt>
                <c:pt idx="3">
                  <c:v>10</c:v>
                </c:pt>
                <c:pt idx="4">
                  <c:v>3</c:v>
                </c:pt>
                <c:pt idx="5">
                  <c:v>119</c:v>
                </c:pt>
                <c:pt idx="6">
                  <c:v>302</c:v>
                </c:pt>
                <c:pt idx="7">
                  <c:v>99</c:v>
                </c:pt>
                <c:pt idx="8">
                  <c:v>62</c:v>
                </c:pt>
                <c:pt idx="9">
                  <c:v>74</c:v>
                </c:pt>
                <c:pt idx="10">
                  <c:v>2154</c:v>
                </c:pt>
              </c:numCache>
            </c:numRef>
          </c:val>
        </c:ser>
        <c:ser>
          <c:idx val="6"/>
          <c:order val="6"/>
          <c:tx>
            <c:strRef>
              <c:f>'Data Users'!$A$63</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Users'!$B$56:$L$56</c:f>
              <c:strCache>
                <c:ptCount val="11"/>
                <c:pt idx="0">
                  <c:v>ASF</c:v>
                </c:pt>
                <c:pt idx="1">
                  <c:v>CDDIS</c:v>
                </c:pt>
                <c:pt idx="2">
                  <c:v>GES DISC</c:v>
                </c:pt>
                <c:pt idx="3">
                  <c:v>GHRC</c:v>
                </c:pt>
                <c:pt idx="4">
                  <c:v>ASDC</c:v>
                </c:pt>
                <c:pt idx="5">
                  <c:v>LP DAAC</c:v>
                </c:pt>
                <c:pt idx="6">
                  <c:v>MODAPS</c:v>
                </c:pt>
                <c:pt idx="7">
                  <c:v>NSIDC</c:v>
                </c:pt>
                <c:pt idx="8">
                  <c:v>ORNL</c:v>
                </c:pt>
                <c:pt idx="9">
                  <c:v>PO.DAAC</c:v>
                </c:pt>
                <c:pt idx="10">
                  <c:v>SEDAC</c:v>
                </c:pt>
              </c:strCache>
            </c:strRef>
          </c:cat>
          <c:val>
            <c:numRef>
              <c:f>'Data Users'!$B$63:$L$63</c:f>
              <c:numCache>
                <c:formatCode>#,##0</c:formatCode>
                <c:ptCount val="11"/>
                <c:pt idx="0">
                  <c:v>1</c:v>
                </c:pt>
                <c:pt idx="1">
                  <c:v>160</c:v>
                </c:pt>
                <c:pt idx="2">
                  <c:v>131</c:v>
                </c:pt>
                <c:pt idx="3">
                  <c:v>5</c:v>
                </c:pt>
                <c:pt idx="4">
                  <c:v>12</c:v>
                </c:pt>
                <c:pt idx="5">
                  <c:v>51</c:v>
                </c:pt>
                <c:pt idx="6">
                  <c:v>109</c:v>
                </c:pt>
                <c:pt idx="7">
                  <c:v>56</c:v>
                </c:pt>
                <c:pt idx="8">
                  <c:v>19</c:v>
                </c:pt>
                <c:pt idx="9">
                  <c:v>72</c:v>
                </c:pt>
                <c:pt idx="10">
                  <c:v>298</c:v>
                </c:pt>
              </c:numCache>
            </c:numRef>
          </c:val>
        </c:ser>
        <c:gapWidth val="55"/>
        <c:overlap val="100"/>
        <c:axId val="69779456"/>
        <c:axId val="69780992"/>
      </c:barChart>
      <c:catAx>
        <c:axId val="69779456"/>
        <c:scaling>
          <c:orientation val="minMax"/>
        </c:scaling>
        <c:axPos val="b"/>
        <c:numFmt formatCode="#,##0" sourceLinked="1"/>
        <c:majorTickMark val="none"/>
        <c:tickLblPos val="nextTo"/>
        <c:spPr>
          <a:ln w="3175">
            <a:solidFill>
              <a:srgbClr val="808080"/>
            </a:solidFill>
            <a:prstDash val="solid"/>
          </a:ln>
        </c:spPr>
        <c:txPr>
          <a:bodyPr rot="-5400000" vert="horz"/>
          <a:lstStyle/>
          <a:p>
            <a:pPr>
              <a:defRPr baseline="0"/>
            </a:pPr>
            <a:endParaRPr lang="en-US"/>
          </a:p>
        </c:txPr>
        <c:crossAx val="69780992"/>
        <c:crosses val="autoZero"/>
        <c:auto val="1"/>
        <c:lblAlgn val="ctr"/>
        <c:lblOffset val="100"/>
      </c:catAx>
      <c:valAx>
        <c:axId val="69780992"/>
        <c:scaling>
          <c:orientation val="minMax"/>
        </c:scaling>
        <c:axPos val="l"/>
        <c:majorGridlines>
          <c:spPr>
            <a:ln w="3175">
              <a:solidFill>
                <a:srgbClr val="808080"/>
              </a:solidFill>
              <a:prstDash val="solid"/>
            </a:ln>
          </c:spPr>
        </c:majorGridlines>
        <c:numFmt formatCode="#,##0" sourceLinked="1"/>
        <c:majorTickMark val="none"/>
        <c:tickLblPos val="nextTo"/>
        <c:spPr>
          <a:ln w="3175">
            <a:solidFill>
              <a:srgbClr val="808080"/>
            </a:solidFill>
            <a:prstDash val="solid"/>
          </a:ln>
        </c:spPr>
        <c:crossAx val="69779456"/>
        <c:crosses val="autoZero"/>
        <c:crossBetween val="between"/>
        <c:majorUnit val="2000"/>
      </c:valAx>
      <c:spPr>
        <a:solidFill>
          <a:srgbClr val="FFFFFF"/>
        </a:solidFill>
        <a:ln>
          <a:solidFill>
            <a:srgbClr val="808080"/>
          </a:solidFill>
        </a:ln>
      </c:spPr>
    </c:plotArea>
    <c:legend>
      <c:legendPos val="r"/>
      <c:layout>
        <c:manualLayout>
          <c:xMode val="edge"/>
          <c:yMode val="edge"/>
          <c:x val="0.84856109550763947"/>
          <c:y val="0.1716370440165649"/>
          <c:w val="0.13144439525654991"/>
          <c:h val="0.51817881166136104"/>
        </c:manualLayout>
      </c:layout>
      <c:spPr>
        <a:noFill/>
        <a:ln w="25400">
          <a:noFill/>
        </a:ln>
      </c:spPr>
    </c:legend>
    <c:plotVisOnly val="1"/>
    <c:dispBlanksAs val="gap"/>
  </c:chart>
  <c:spPr>
    <a:solidFill>
      <a:srgbClr val="FFFFFF"/>
    </a:solidFill>
    <a:ln w="3175">
      <a:solidFill>
        <a:schemeClr val="tx1"/>
      </a:solidFill>
      <a:prstDash val="solid"/>
    </a:ln>
  </c:spPr>
  <c:printSettings>
    <c:headerFooter alignWithMargins="0"/>
    <c:pageMargins b="1" l="0.7500000000000081" r="0.750000000000008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(22.9 Millions)</a:t>
            </a:r>
          </a:p>
        </c:rich>
      </c:tx>
      <c:spPr>
        <a:noFill/>
        <a:ln w="25400">
          <a:noFill/>
        </a:ln>
      </c:spPr>
    </c:title>
    <c:plotArea>
      <c:layout>
        <c:manualLayout>
          <c:layoutTarget val="inner"/>
          <c:xMode val="edge"/>
          <c:yMode val="edge"/>
          <c:x val="0.35754238709845193"/>
          <c:y val="0.6148886746835821"/>
          <c:w val="0.24022379133176849"/>
          <c:h val="0.27831803169888142"/>
        </c:manualLayout>
      </c:layout>
      <c:pieChart>
        <c:varyColors val="1"/>
        <c:ser>
          <c:idx val="1"/>
          <c:order val="0"/>
          <c:tx>
            <c:strRef>
              <c:f>Ingest!$C$6</c:f>
              <c:strCache>
                <c:ptCount val="1"/>
                <c:pt idx="0">
                  <c:v>Files (Millions)</c:v>
                </c:pt>
              </c:strCache>
            </c:strRef>
          </c:tx>
          <c:dLbls>
            <c:showCatName val="1"/>
            <c:showPercent val="1"/>
            <c:showLeaderLines val="1"/>
          </c:dLbls>
          <c:cat>
            <c:strRef>
              <c:f>Ingest!$A$7:$A$15</c:f>
              <c:strCache>
                <c:ptCount val="9"/>
                <c:pt idx="0">
                  <c:v>ASDC</c:v>
                </c:pt>
                <c:pt idx="1">
                  <c:v>CDDIS</c:v>
                </c:pt>
                <c:pt idx="2">
                  <c:v>GESDISC</c:v>
                </c:pt>
                <c:pt idx="3">
                  <c:v>GHRC</c:v>
                </c:pt>
                <c:pt idx="4">
                  <c:v>LPDAAC</c:v>
                </c:pt>
                <c:pt idx="5">
                  <c:v>MODAPS</c:v>
                </c:pt>
                <c:pt idx="6">
                  <c:v>NSIDC</c:v>
                </c:pt>
                <c:pt idx="7">
                  <c:v>PODAAC</c:v>
                </c:pt>
                <c:pt idx="8">
                  <c:v>SEDAC</c:v>
                </c:pt>
              </c:strCache>
            </c:strRef>
          </c:cat>
          <c:val>
            <c:numRef>
              <c:f>Ingest!$C$7:$C$15</c:f>
              <c:numCache>
                <c:formatCode>#,##0.0</c:formatCode>
                <c:ptCount val="9"/>
                <c:pt idx="0">
                  <c:v>5.6571790000000002</c:v>
                </c:pt>
                <c:pt idx="1">
                  <c:v>4.4427950000000003</c:v>
                </c:pt>
                <c:pt idx="2">
                  <c:v>4.2416150000000004</c:v>
                </c:pt>
                <c:pt idx="3">
                  <c:v>0.38834400000000002</c:v>
                </c:pt>
                <c:pt idx="4">
                  <c:v>5.5354520000000003</c:v>
                </c:pt>
                <c:pt idx="5">
                  <c:v>0.28156199999999998</c:v>
                </c:pt>
                <c:pt idx="6">
                  <c:v>2.3076970000000001</c:v>
                </c:pt>
                <c:pt idx="7">
                  <c:v>5.883E-2</c:v>
                </c:pt>
                <c:pt idx="8">
                  <c:v>2.0000000000000001E-4</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666" r="0.75000000000000666"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Users</a:t>
            </a:r>
          </a:p>
        </c:rich>
      </c:tx>
    </c:title>
    <c:view3D>
      <c:rotX val="30"/>
      <c:perspective val="30"/>
    </c:view3D>
    <c:plotArea>
      <c:layout/>
      <c:pie3DChart>
        <c:varyColors val="1"/>
        <c:ser>
          <c:idx val="0"/>
          <c:order val="0"/>
          <c:tx>
            <c:strRef>
              <c:f>'Foreign Distribution'!$B$3</c:f>
              <c:strCache>
                <c:ptCount val="1"/>
                <c:pt idx="0">
                  <c:v># of Users</c:v>
                </c:pt>
              </c:strCache>
            </c:strRef>
          </c:tx>
          <c:dLbls>
            <c:dLblPos val="bestFit"/>
            <c:showVal val="1"/>
            <c:showCatName val="1"/>
            <c:showPercent val="1"/>
            <c:showLeaderLines val="1"/>
          </c:dLbls>
          <c:cat>
            <c:strRef>
              <c:f>'Foreign Distribution'!$A$4:$A$8</c:f>
              <c:strCache>
                <c:ptCount val="5"/>
                <c:pt idx="0">
                  <c:v>EU *</c:v>
                </c:pt>
                <c:pt idx="1">
                  <c:v>Canada</c:v>
                </c:pt>
                <c:pt idx="2">
                  <c:v>China **</c:v>
                </c:pt>
                <c:pt idx="3">
                  <c:v>Japan</c:v>
                </c:pt>
                <c:pt idx="4">
                  <c:v>Other</c:v>
                </c:pt>
              </c:strCache>
            </c:strRef>
          </c:cat>
          <c:val>
            <c:numRef>
              <c:f>'Foreign Distribution'!$B$4:$B$8</c:f>
              <c:numCache>
                <c:formatCode>#,##0</c:formatCode>
                <c:ptCount val="5"/>
                <c:pt idx="0">
                  <c:v>78499</c:v>
                </c:pt>
                <c:pt idx="1">
                  <c:v>14538</c:v>
                </c:pt>
                <c:pt idx="2">
                  <c:v>118822</c:v>
                </c:pt>
                <c:pt idx="3">
                  <c:v>6905</c:v>
                </c:pt>
                <c:pt idx="4">
                  <c:v>107854</c:v>
                </c:pt>
              </c:numCache>
            </c:numRef>
          </c:val>
        </c:ser>
        <c:dLbls>
          <c:showVal val="1"/>
        </c:dLbls>
      </c:pie3DChart>
    </c:plotArea>
    <c:plotVisOnly val="1"/>
  </c:chart>
  <c:printSettings>
    <c:headerFooter/>
    <c:pageMargins b="0.75000000000000377" l="0.70000000000000062" r="0.70000000000000062" t="0.75000000000000377"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Product Distribution (1000s)</a:t>
            </a:r>
          </a:p>
        </c:rich>
      </c:tx>
    </c:title>
    <c:view3D>
      <c:rotX val="30"/>
      <c:perspective val="30"/>
    </c:view3D>
    <c:plotArea>
      <c:layout/>
      <c:pie3DChart>
        <c:varyColors val="1"/>
        <c:ser>
          <c:idx val="0"/>
          <c:order val="0"/>
          <c:tx>
            <c:strRef>
              <c:f>'Foreign Distribution'!$C$3</c:f>
              <c:strCache>
                <c:ptCount val="1"/>
                <c:pt idx="0">
                  <c:v># of Products (1000s)</c:v>
                </c:pt>
              </c:strCache>
            </c:strRef>
          </c:tx>
          <c:dLbls>
            <c:dLblPos val="bestFit"/>
            <c:showVal val="1"/>
            <c:showCatName val="1"/>
            <c:showPercent val="1"/>
            <c:showLeaderLines val="1"/>
          </c:dLbls>
          <c:cat>
            <c:strRef>
              <c:f>'Foreign Distribution'!$A$4:$A$8</c:f>
              <c:strCache>
                <c:ptCount val="5"/>
                <c:pt idx="0">
                  <c:v>EU *</c:v>
                </c:pt>
                <c:pt idx="1">
                  <c:v>Canada</c:v>
                </c:pt>
                <c:pt idx="2">
                  <c:v>China **</c:v>
                </c:pt>
                <c:pt idx="3">
                  <c:v>Japan</c:v>
                </c:pt>
                <c:pt idx="4">
                  <c:v>Other</c:v>
                </c:pt>
              </c:strCache>
            </c:strRef>
          </c:cat>
          <c:val>
            <c:numRef>
              <c:f>'Foreign Distribution'!$C$4:$C$8</c:f>
              <c:numCache>
                <c:formatCode>#,##0</c:formatCode>
                <c:ptCount val="5"/>
                <c:pt idx="0">
                  <c:v>58442.252</c:v>
                </c:pt>
                <c:pt idx="1">
                  <c:v>4032.3690000000001</c:v>
                </c:pt>
                <c:pt idx="2">
                  <c:v>27026.17</c:v>
                </c:pt>
                <c:pt idx="3">
                  <c:v>21927.901999999998</c:v>
                </c:pt>
                <c:pt idx="4">
                  <c:v>41413.5</c:v>
                </c:pt>
              </c:numCache>
            </c:numRef>
          </c:val>
        </c:ser>
        <c:dLbls>
          <c:showVal val="1"/>
        </c:dLbls>
      </c:pie3DChart>
    </c:plotArea>
    <c:plotVisOnly val="1"/>
  </c:chart>
  <c:printSettings>
    <c:headerFooter/>
    <c:pageMargins b="0.75000000000000377" l="0.70000000000000062" r="0.70000000000000062" t="0.75000000000000377"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 Visits (1,108,858)</a:t>
            </a:r>
          </a:p>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&gt;= 1 min.</a:t>
            </a:r>
          </a:p>
        </c:rich>
      </c:tx>
      <c:spPr>
        <a:noFill/>
        <a:ln w="25400">
          <a:noFill/>
        </a:ln>
      </c:spPr>
    </c:title>
    <c:plotArea>
      <c:layout>
        <c:manualLayout>
          <c:layoutTarget val="inner"/>
          <c:xMode val="edge"/>
          <c:yMode val="edge"/>
          <c:x val="0.36934673366834675"/>
          <c:y val="0.62007385498521161"/>
          <c:w val="0.21608040201005024"/>
          <c:h val="0.30824480652444547"/>
        </c:manualLayout>
      </c:layout>
      <c:pieChart>
        <c:varyColors val="1"/>
        <c:ser>
          <c:idx val="0"/>
          <c:order val="0"/>
          <c:tx>
            <c:strRef>
              <c:f>'Web Visits-Visitors'!$B$12</c:f>
              <c:strCache>
                <c:ptCount val="1"/>
                <c:pt idx="0">
                  <c:v># Visits </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txPr>
              <a:bodyPr/>
              <a:lstStyle/>
              <a:p>
                <a:pPr>
                  <a:defRPr sz="1050"/>
                </a:pPr>
                <a:endParaRPr lang="en-US"/>
              </a:p>
            </c:txPr>
            <c:dLblPos val="bestFit"/>
            <c:showCatName val="1"/>
            <c:showPercent val="1"/>
            <c:showLeaderLines val="1"/>
          </c:dLbls>
          <c:cat>
            <c:strRef>
              <c:f>'Web Visits-Visitors'!$A$13:$A$23</c:f>
              <c:strCache>
                <c:ptCount val="11"/>
                <c:pt idx="0">
                  <c:v>ASDC</c:v>
                </c:pt>
                <c:pt idx="1">
                  <c:v>ASF</c:v>
                </c:pt>
                <c:pt idx="2">
                  <c:v>CDDIS</c:v>
                </c:pt>
                <c:pt idx="3">
                  <c:v>GES DISC</c:v>
                </c:pt>
                <c:pt idx="4">
                  <c:v>GHRC</c:v>
                </c:pt>
                <c:pt idx="5">
                  <c:v>LP DAAC</c:v>
                </c:pt>
                <c:pt idx="6">
                  <c:v>MODAPS</c:v>
                </c:pt>
                <c:pt idx="7">
                  <c:v>NSIDC</c:v>
                </c:pt>
                <c:pt idx="8">
                  <c:v>ORNL</c:v>
                </c:pt>
                <c:pt idx="9">
                  <c:v>PO DAAC</c:v>
                </c:pt>
                <c:pt idx="10">
                  <c:v>SEDAC</c:v>
                </c:pt>
              </c:strCache>
            </c:strRef>
          </c:cat>
          <c:val>
            <c:numRef>
              <c:f>'Web Visits-Visitors'!$B$13:$B$23</c:f>
              <c:numCache>
                <c:formatCode>#,##0</c:formatCode>
                <c:ptCount val="11"/>
                <c:pt idx="0">
                  <c:v>191478</c:v>
                </c:pt>
                <c:pt idx="1">
                  <c:v>16270</c:v>
                </c:pt>
                <c:pt idx="2">
                  <c:v>2241</c:v>
                </c:pt>
                <c:pt idx="3">
                  <c:v>155369</c:v>
                </c:pt>
                <c:pt idx="4">
                  <c:v>5044</c:v>
                </c:pt>
                <c:pt idx="5">
                  <c:v>35281</c:v>
                </c:pt>
                <c:pt idx="6">
                  <c:v>87176</c:v>
                </c:pt>
                <c:pt idx="7">
                  <c:v>435375</c:v>
                </c:pt>
                <c:pt idx="8">
                  <c:v>18437</c:v>
                </c:pt>
                <c:pt idx="9">
                  <c:v>19897</c:v>
                </c:pt>
                <c:pt idx="10">
                  <c:v>142290</c:v>
                </c:pt>
              </c:numCache>
            </c:numRef>
          </c:val>
        </c:ser>
        <c:dLbls>
          <c:showCatName val="1"/>
          <c:showPercent val="1"/>
        </c:dLbls>
        <c:firstSliceAng val="0"/>
      </c:pieChart>
      <c:spPr>
        <a:solidFill>
          <a:srgbClr val="FFFFFF"/>
        </a:solidFill>
        <a:ln w="25400">
          <a:noFill/>
        </a:ln>
      </c:spPr>
    </c:plotArea>
    <c:plotVisOnly val="1"/>
    <c:dispBlanksAs val="zero"/>
  </c:chart>
  <c:spPr>
    <a:solidFill>
      <a:srgbClr val="FFFFFF"/>
    </a:solidFill>
    <a:ln w="3175">
      <a:solidFill>
        <a:srgbClr val="808080"/>
      </a:solidFill>
      <a:prstDash val="solid"/>
    </a:ln>
  </c:spPr>
  <c:txPr>
    <a:bodyPr/>
    <a:lstStyle/>
    <a:p>
      <a:pPr>
        <a:defRPr sz="1200"/>
      </a:pPr>
      <a:endParaRPr lang="en-US"/>
    </a:p>
  </c:txPr>
  <c:printSettings>
    <c:headerFooter alignWithMargins="0"/>
    <c:pageMargins b="1" l="0.75000000000000688" r="0.75000000000000688"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view3D>
      <c:perspective val="30"/>
    </c:view3D>
    <c:plotArea>
      <c:layout/>
      <c:area3DChart>
        <c:grouping val="standard"/>
        <c:ser>
          <c:idx val="1"/>
          <c:order val="0"/>
          <c:tx>
            <c:strRef>
              <c:f>'Web Visits-Visitors'!$D$35</c:f>
              <c:strCache>
                <c:ptCount val="1"/>
                <c:pt idx="0">
                  <c:v># Unique Visitors</c:v>
                </c:pt>
              </c:strCache>
            </c:strRef>
          </c:tx>
          <c:spPr>
            <a:ln w="25400">
              <a:noFill/>
            </a:ln>
          </c:spPr>
          <c:cat>
            <c:numRef>
              <c:f>'Web Visits-Visitors'!$A$36:$A$47</c:f>
              <c:numCache>
                <c:formatCode>mmm\-yy</c:formatCode>
                <c:ptCount val="12"/>
                <c:pt idx="0">
                  <c:v>40087</c:v>
                </c:pt>
                <c:pt idx="1">
                  <c:v>40118</c:v>
                </c:pt>
                <c:pt idx="2">
                  <c:v>40148</c:v>
                </c:pt>
                <c:pt idx="3">
                  <c:v>40179</c:v>
                </c:pt>
                <c:pt idx="4">
                  <c:v>40210</c:v>
                </c:pt>
                <c:pt idx="5">
                  <c:v>40238</c:v>
                </c:pt>
                <c:pt idx="6">
                  <c:v>40269</c:v>
                </c:pt>
                <c:pt idx="7">
                  <c:v>40299</c:v>
                </c:pt>
                <c:pt idx="8">
                  <c:v>40330</c:v>
                </c:pt>
                <c:pt idx="9">
                  <c:v>40360</c:v>
                </c:pt>
                <c:pt idx="10">
                  <c:v>40391</c:v>
                </c:pt>
                <c:pt idx="11">
                  <c:v>40422</c:v>
                </c:pt>
              </c:numCache>
            </c:numRef>
          </c:cat>
          <c:val>
            <c:numRef>
              <c:f>'Web Visits-Visitors'!$D$36:$D$47</c:f>
              <c:numCache>
                <c:formatCode>#,##0</c:formatCode>
                <c:ptCount val="12"/>
                <c:pt idx="0">
                  <c:v>64432</c:v>
                </c:pt>
                <c:pt idx="1">
                  <c:v>62023</c:v>
                </c:pt>
                <c:pt idx="2">
                  <c:v>56303</c:v>
                </c:pt>
                <c:pt idx="3">
                  <c:v>70527</c:v>
                </c:pt>
                <c:pt idx="4">
                  <c:v>74159</c:v>
                </c:pt>
                <c:pt idx="5">
                  <c:v>79575</c:v>
                </c:pt>
                <c:pt idx="6">
                  <c:v>76394</c:v>
                </c:pt>
                <c:pt idx="7">
                  <c:v>65456</c:v>
                </c:pt>
                <c:pt idx="8">
                  <c:v>58529</c:v>
                </c:pt>
                <c:pt idx="9">
                  <c:v>55567</c:v>
                </c:pt>
                <c:pt idx="10">
                  <c:v>56625</c:v>
                </c:pt>
                <c:pt idx="11">
                  <c:v>69725</c:v>
                </c:pt>
              </c:numCache>
            </c:numRef>
          </c:val>
        </c:ser>
        <c:ser>
          <c:idx val="0"/>
          <c:order val="1"/>
          <c:tx>
            <c:strRef>
              <c:f>'Web Visits-Visitors'!$B$35</c:f>
              <c:strCache>
                <c:ptCount val="1"/>
                <c:pt idx="0">
                  <c:v># Visits </c:v>
                </c:pt>
              </c:strCache>
            </c:strRef>
          </c:tx>
          <c:cat>
            <c:numRef>
              <c:f>'Web Visits-Visitors'!$A$36:$A$47</c:f>
              <c:numCache>
                <c:formatCode>mmm\-yy</c:formatCode>
                <c:ptCount val="12"/>
                <c:pt idx="0">
                  <c:v>40087</c:v>
                </c:pt>
                <c:pt idx="1">
                  <c:v>40118</c:v>
                </c:pt>
                <c:pt idx="2">
                  <c:v>40148</c:v>
                </c:pt>
                <c:pt idx="3">
                  <c:v>40179</c:v>
                </c:pt>
                <c:pt idx="4">
                  <c:v>40210</c:v>
                </c:pt>
                <c:pt idx="5">
                  <c:v>40238</c:v>
                </c:pt>
                <c:pt idx="6">
                  <c:v>40269</c:v>
                </c:pt>
                <c:pt idx="7">
                  <c:v>40299</c:v>
                </c:pt>
                <c:pt idx="8">
                  <c:v>40330</c:v>
                </c:pt>
                <c:pt idx="9">
                  <c:v>40360</c:v>
                </c:pt>
                <c:pt idx="10">
                  <c:v>40391</c:v>
                </c:pt>
                <c:pt idx="11">
                  <c:v>40422</c:v>
                </c:pt>
              </c:numCache>
            </c:numRef>
          </c:cat>
          <c:val>
            <c:numRef>
              <c:f>'Web Visits-Visitors'!$B$36:$B$47</c:f>
              <c:numCache>
                <c:formatCode>#,##0</c:formatCode>
                <c:ptCount val="12"/>
                <c:pt idx="0">
                  <c:v>88935</c:v>
                </c:pt>
                <c:pt idx="1">
                  <c:v>84479</c:v>
                </c:pt>
                <c:pt idx="2">
                  <c:v>76588</c:v>
                </c:pt>
                <c:pt idx="3">
                  <c:v>96273</c:v>
                </c:pt>
                <c:pt idx="4">
                  <c:v>98554</c:v>
                </c:pt>
                <c:pt idx="5">
                  <c:v>111473</c:v>
                </c:pt>
                <c:pt idx="6">
                  <c:v>107216</c:v>
                </c:pt>
                <c:pt idx="7">
                  <c:v>94091</c:v>
                </c:pt>
                <c:pt idx="8">
                  <c:v>87822</c:v>
                </c:pt>
                <c:pt idx="9">
                  <c:v>82925</c:v>
                </c:pt>
                <c:pt idx="10">
                  <c:v>83636</c:v>
                </c:pt>
                <c:pt idx="11">
                  <c:v>96866</c:v>
                </c:pt>
              </c:numCache>
            </c:numRef>
          </c:val>
        </c:ser>
        <c:ser>
          <c:idx val="2"/>
          <c:order val="2"/>
          <c:tx>
            <c:strRef>
              <c:f>'Web Visits-Visitors'!$C$35</c:f>
              <c:strCache>
                <c:ptCount val="1"/>
                <c:pt idx="0">
                  <c:v># Views</c:v>
                </c:pt>
              </c:strCache>
            </c:strRef>
          </c:tx>
          <c:cat>
            <c:numRef>
              <c:f>'Web Visits-Visitors'!$A$36:$A$47</c:f>
              <c:numCache>
                <c:formatCode>mmm\-yy</c:formatCode>
                <c:ptCount val="12"/>
                <c:pt idx="0">
                  <c:v>40087</c:v>
                </c:pt>
                <c:pt idx="1">
                  <c:v>40118</c:v>
                </c:pt>
                <c:pt idx="2">
                  <c:v>40148</c:v>
                </c:pt>
                <c:pt idx="3">
                  <c:v>40179</c:v>
                </c:pt>
                <c:pt idx="4">
                  <c:v>40210</c:v>
                </c:pt>
                <c:pt idx="5">
                  <c:v>40238</c:v>
                </c:pt>
                <c:pt idx="6">
                  <c:v>40269</c:v>
                </c:pt>
                <c:pt idx="7">
                  <c:v>40299</c:v>
                </c:pt>
                <c:pt idx="8">
                  <c:v>40330</c:v>
                </c:pt>
                <c:pt idx="9">
                  <c:v>40360</c:v>
                </c:pt>
                <c:pt idx="10">
                  <c:v>40391</c:v>
                </c:pt>
                <c:pt idx="11">
                  <c:v>40422</c:v>
                </c:pt>
              </c:numCache>
            </c:numRef>
          </c:cat>
          <c:val>
            <c:numRef>
              <c:f>'Web Visits-Visitors'!$C$36:$C$47</c:f>
              <c:numCache>
                <c:formatCode>#,##0</c:formatCode>
                <c:ptCount val="12"/>
                <c:pt idx="0">
                  <c:v>940100</c:v>
                </c:pt>
                <c:pt idx="1">
                  <c:v>1025728</c:v>
                </c:pt>
                <c:pt idx="2">
                  <c:v>810072</c:v>
                </c:pt>
                <c:pt idx="3">
                  <c:v>1024598</c:v>
                </c:pt>
                <c:pt idx="4">
                  <c:v>1157595</c:v>
                </c:pt>
                <c:pt idx="5">
                  <c:v>1435764</c:v>
                </c:pt>
                <c:pt idx="6">
                  <c:v>1249127</c:v>
                </c:pt>
                <c:pt idx="7">
                  <c:v>1230002</c:v>
                </c:pt>
                <c:pt idx="8">
                  <c:v>1057854</c:v>
                </c:pt>
                <c:pt idx="9">
                  <c:v>1122336</c:v>
                </c:pt>
                <c:pt idx="10">
                  <c:v>1328911</c:v>
                </c:pt>
                <c:pt idx="11">
                  <c:v>1272059</c:v>
                </c:pt>
              </c:numCache>
            </c:numRef>
          </c:val>
        </c:ser>
        <c:axId val="70032768"/>
        <c:axId val="70038656"/>
        <c:axId val="69900928"/>
      </c:area3DChart>
      <c:dateAx>
        <c:axId val="70032768"/>
        <c:scaling>
          <c:orientation val="minMax"/>
        </c:scaling>
        <c:axPos val="b"/>
        <c:numFmt formatCode="mmm\-yy" sourceLinked="1"/>
        <c:tickLblPos val="nextTo"/>
        <c:crossAx val="70038656"/>
        <c:crosses val="autoZero"/>
        <c:auto val="1"/>
        <c:lblOffset val="100"/>
      </c:dateAx>
      <c:valAx>
        <c:axId val="70038656"/>
        <c:scaling>
          <c:orientation val="minMax"/>
        </c:scaling>
        <c:axPos val="l"/>
        <c:majorGridlines/>
        <c:numFmt formatCode="#,##0" sourceLinked="1"/>
        <c:tickLblPos val="nextTo"/>
        <c:crossAx val="70032768"/>
        <c:crosses val="autoZero"/>
        <c:crossBetween val="midCat"/>
      </c:valAx>
      <c:serAx>
        <c:axId val="69900928"/>
        <c:scaling>
          <c:orientation val="minMax"/>
        </c:scaling>
        <c:delete val="1"/>
        <c:axPos val="b"/>
        <c:tickLblPos val="none"/>
        <c:crossAx val="70038656"/>
        <c:crosses val="autoZero"/>
      </c:serAx>
    </c:plotArea>
    <c:legend>
      <c:legendPos val="t"/>
    </c:legend>
    <c:plotVisOnly val="1"/>
  </c:chart>
  <c:spPr>
    <a:ln>
      <a:solidFill>
        <a:schemeClr val="tx1"/>
      </a:solidFill>
    </a:ln>
  </c:spPr>
  <c:printSettings>
    <c:headerFooter/>
    <c:pageMargins b="0.75000000000000711" l="0.70000000000000062" r="0.70000000000000062" t="0.75000000000000711"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Repeat Web Visitors</a:t>
            </a:r>
          </a:p>
          <a:p>
            <a:pPr>
              <a:defRPr/>
            </a:pPr>
            <a:r>
              <a:rPr lang="en-US"/>
              <a:t>By Data Center</a:t>
            </a:r>
          </a:p>
        </c:rich>
      </c:tx>
    </c:title>
    <c:plotArea>
      <c:layout/>
      <c:barChart>
        <c:barDir val="col"/>
        <c:grouping val="stacked"/>
        <c:ser>
          <c:idx val="0"/>
          <c:order val="0"/>
          <c:tx>
            <c:strRef>
              <c:f>'Web Repeat Visitors'!$A$5</c:f>
              <c:strCache>
                <c:ptCount val="1"/>
                <c:pt idx="0">
                  <c:v>ASDC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Visitors'!$B$5:$K$5</c:f>
              <c:numCache>
                <c:formatCode>#,##0</c:formatCode>
                <c:ptCount val="10"/>
                <c:pt idx="0">
                  <c:v>12289</c:v>
                </c:pt>
                <c:pt idx="1">
                  <c:v>3929</c:v>
                </c:pt>
                <c:pt idx="2">
                  <c:v>1892</c:v>
                </c:pt>
                <c:pt idx="3">
                  <c:v>1729</c:v>
                </c:pt>
                <c:pt idx="4">
                  <c:v>1056</c:v>
                </c:pt>
                <c:pt idx="5">
                  <c:v>624</c:v>
                </c:pt>
                <c:pt idx="6">
                  <c:v>346</c:v>
                </c:pt>
                <c:pt idx="7">
                  <c:v>158</c:v>
                </c:pt>
                <c:pt idx="8">
                  <c:v>34</c:v>
                </c:pt>
                <c:pt idx="9">
                  <c:v>13</c:v>
                </c:pt>
              </c:numCache>
            </c:numRef>
          </c:val>
        </c:ser>
        <c:ser>
          <c:idx val="1"/>
          <c:order val="1"/>
          <c:tx>
            <c:strRef>
              <c:f>'Web Repeat Visitors'!$A$6</c:f>
              <c:strCache>
                <c:ptCount val="1"/>
                <c:pt idx="0">
                  <c:v>ASF</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Visitors'!$B$6:$K$6</c:f>
              <c:numCache>
                <c:formatCode>#,##0</c:formatCode>
                <c:ptCount val="10"/>
                <c:pt idx="0">
                  <c:v>937</c:v>
                </c:pt>
                <c:pt idx="1">
                  <c:v>304</c:v>
                </c:pt>
                <c:pt idx="2">
                  <c:v>145</c:v>
                </c:pt>
                <c:pt idx="3">
                  <c:v>179</c:v>
                </c:pt>
                <c:pt idx="4">
                  <c:v>86</c:v>
                </c:pt>
                <c:pt idx="5">
                  <c:v>58</c:v>
                </c:pt>
                <c:pt idx="6">
                  <c:v>39</c:v>
                </c:pt>
                <c:pt idx="7">
                  <c:v>21</c:v>
                </c:pt>
                <c:pt idx="8">
                  <c:v>11</c:v>
                </c:pt>
                <c:pt idx="9">
                  <c:v>9</c:v>
                </c:pt>
              </c:numCache>
            </c:numRef>
          </c:val>
        </c:ser>
        <c:ser>
          <c:idx val="2"/>
          <c:order val="2"/>
          <c:tx>
            <c:strRef>
              <c:f>'Web Repeat Visitors'!$A$7</c:f>
              <c:strCache>
                <c:ptCount val="1"/>
                <c:pt idx="0">
                  <c:v>CDDIS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Visitors'!$B$7:$K$7</c:f>
              <c:numCache>
                <c:formatCode>#,##0</c:formatCode>
                <c:ptCount val="10"/>
                <c:pt idx="0">
                  <c:v>152</c:v>
                </c:pt>
                <c:pt idx="1">
                  <c:v>28</c:v>
                </c:pt>
                <c:pt idx="2">
                  <c:v>9</c:v>
                </c:pt>
                <c:pt idx="3">
                  <c:v>10</c:v>
                </c:pt>
                <c:pt idx="4">
                  <c:v>4</c:v>
                </c:pt>
              </c:numCache>
            </c:numRef>
          </c:val>
        </c:ser>
        <c:ser>
          <c:idx val="3"/>
          <c:order val="3"/>
          <c:tx>
            <c:strRef>
              <c:f>'Web Repeat Visitors'!$A$8</c:f>
              <c:strCache>
                <c:ptCount val="1"/>
                <c:pt idx="0">
                  <c:v>GES DISC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Visitors'!$B$8:$K$8</c:f>
              <c:numCache>
                <c:formatCode>#,##0</c:formatCode>
                <c:ptCount val="10"/>
                <c:pt idx="0">
                  <c:v>9407</c:v>
                </c:pt>
                <c:pt idx="1">
                  <c:v>3679</c:v>
                </c:pt>
                <c:pt idx="2">
                  <c:v>1879</c:v>
                </c:pt>
                <c:pt idx="3">
                  <c:v>1898</c:v>
                </c:pt>
                <c:pt idx="4">
                  <c:v>1236</c:v>
                </c:pt>
                <c:pt idx="5">
                  <c:v>820</c:v>
                </c:pt>
                <c:pt idx="6">
                  <c:v>518</c:v>
                </c:pt>
                <c:pt idx="7">
                  <c:v>279</c:v>
                </c:pt>
                <c:pt idx="8">
                  <c:v>83</c:v>
                </c:pt>
                <c:pt idx="9">
                  <c:v>17</c:v>
                </c:pt>
              </c:numCache>
            </c:numRef>
          </c:val>
        </c:ser>
        <c:ser>
          <c:idx val="4"/>
          <c:order val="4"/>
          <c:tx>
            <c:strRef>
              <c:f>'Web Repeat Visitors'!$A$9</c:f>
              <c:strCache>
                <c:ptCount val="1"/>
                <c:pt idx="0">
                  <c:v>GHRC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Visitors'!$B$9:$K$9</c:f>
              <c:numCache>
                <c:formatCode>#,##0</c:formatCode>
                <c:ptCount val="10"/>
                <c:pt idx="0">
                  <c:v>247</c:v>
                </c:pt>
                <c:pt idx="1">
                  <c:v>67</c:v>
                </c:pt>
                <c:pt idx="2">
                  <c:v>39</c:v>
                </c:pt>
                <c:pt idx="3">
                  <c:v>32</c:v>
                </c:pt>
                <c:pt idx="4">
                  <c:v>20</c:v>
                </c:pt>
                <c:pt idx="5">
                  <c:v>12</c:v>
                </c:pt>
                <c:pt idx="6">
                  <c:v>10</c:v>
                </c:pt>
                <c:pt idx="7">
                  <c:v>6</c:v>
                </c:pt>
                <c:pt idx="8">
                  <c:v>2</c:v>
                </c:pt>
                <c:pt idx="9">
                  <c:v>1</c:v>
                </c:pt>
              </c:numCache>
            </c:numRef>
          </c:val>
        </c:ser>
        <c:ser>
          <c:idx val="5"/>
          <c:order val="5"/>
          <c:tx>
            <c:strRef>
              <c:f>'Web Repeat Visitors'!$A$10</c:f>
              <c:strCache>
                <c:ptCount val="1"/>
                <c:pt idx="0">
                  <c:v>LP 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Visitors'!$B$10:$K$10</c:f>
              <c:numCache>
                <c:formatCode>#,##0</c:formatCode>
                <c:ptCount val="10"/>
                <c:pt idx="0">
                  <c:v>2877</c:v>
                </c:pt>
                <c:pt idx="1">
                  <c:v>988</c:v>
                </c:pt>
                <c:pt idx="2">
                  <c:v>453</c:v>
                </c:pt>
                <c:pt idx="3">
                  <c:v>389</c:v>
                </c:pt>
                <c:pt idx="4">
                  <c:v>224</c:v>
                </c:pt>
                <c:pt idx="5">
                  <c:v>111</c:v>
                </c:pt>
                <c:pt idx="6">
                  <c:v>40</c:v>
                </c:pt>
                <c:pt idx="7">
                  <c:v>19</c:v>
                </c:pt>
                <c:pt idx="8">
                  <c:v>1</c:v>
                </c:pt>
                <c:pt idx="9">
                  <c:v>2</c:v>
                </c:pt>
              </c:numCache>
            </c:numRef>
          </c:val>
        </c:ser>
        <c:ser>
          <c:idx val="6"/>
          <c:order val="6"/>
          <c:tx>
            <c:strRef>
              <c:f>'Web Repeat Visitors'!$A$11</c:f>
              <c:strCache>
                <c:ptCount val="1"/>
                <c:pt idx="0">
                  <c:v>MODAPS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Visitors'!$B$11:$K$11</c:f>
              <c:numCache>
                <c:formatCode>#,##0</c:formatCode>
                <c:ptCount val="10"/>
                <c:pt idx="0">
                  <c:v>5195</c:v>
                </c:pt>
                <c:pt idx="1">
                  <c:v>2294</c:v>
                </c:pt>
                <c:pt idx="2">
                  <c:v>1239</c:v>
                </c:pt>
                <c:pt idx="3">
                  <c:v>1347</c:v>
                </c:pt>
                <c:pt idx="4">
                  <c:v>850</c:v>
                </c:pt>
                <c:pt idx="5">
                  <c:v>623</c:v>
                </c:pt>
                <c:pt idx="6">
                  <c:v>360</c:v>
                </c:pt>
                <c:pt idx="7">
                  <c:v>203</c:v>
                </c:pt>
                <c:pt idx="8">
                  <c:v>55</c:v>
                </c:pt>
                <c:pt idx="9">
                  <c:v>11</c:v>
                </c:pt>
              </c:numCache>
            </c:numRef>
          </c:val>
        </c:ser>
        <c:ser>
          <c:idx val="7"/>
          <c:order val="7"/>
          <c:tx>
            <c:strRef>
              <c:f>'Web Repeat Visitors'!$A$12</c:f>
              <c:strCache>
                <c:ptCount val="1"/>
                <c:pt idx="0">
                  <c:v>NSIDC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Visitors'!$B$12:$K$12</c:f>
              <c:numCache>
                <c:formatCode>#,##0</c:formatCode>
                <c:ptCount val="10"/>
                <c:pt idx="0">
                  <c:v>25824</c:v>
                </c:pt>
                <c:pt idx="1">
                  <c:v>8607</c:v>
                </c:pt>
                <c:pt idx="2">
                  <c:v>4035</c:v>
                </c:pt>
                <c:pt idx="3">
                  <c:v>3853</c:v>
                </c:pt>
                <c:pt idx="4">
                  <c:v>2295</c:v>
                </c:pt>
                <c:pt idx="5">
                  <c:v>1427</c:v>
                </c:pt>
                <c:pt idx="6">
                  <c:v>836</c:v>
                </c:pt>
                <c:pt idx="7">
                  <c:v>463</c:v>
                </c:pt>
                <c:pt idx="8">
                  <c:v>144</c:v>
                </c:pt>
                <c:pt idx="9">
                  <c:v>35</c:v>
                </c:pt>
              </c:numCache>
            </c:numRef>
          </c:val>
        </c:ser>
        <c:ser>
          <c:idx val="8"/>
          <c:order val="8"/>
          <c:tx>
            <c:strRef>
              <c:f>'Web Repeat Visitors'!$A$13</c:f>
              <c:strCache>
                <c:ptCount val="1"/>
                <c:pt idx="0">
                  <c:v>ORNL</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Visitors'!$B$13:$K$13</c:f>
              <c:numCache>
                <c:formatCode>#,##0</c:formatCode>
                <c:ptCount val="10"/>
                <c:pt idx="0">
                  <c:v>1265</c:v>
                </c:pt>
                <c:pt idx="1">
                  <c:v>400</c:v>
                </c:pt>
                <c:pt idx="2">
                  <c:v>163</c:v>
                </c:pt>
                <c:pt idx="3">
                  <c:v>121</c:v>
                </c:pt>
                <c:pt idx="4">
                  <c:v>62</c:v>
                </c:pt>
                <c:pt idx="5">
                  <c:v>28</c:v>
                </c:pt>
                <c:pt idx="6">
                  <c:v>16</c:v>
                </c:pt>
                <c:pt idx="7">
                  <c:v>18</c:v>
                </c:pt>
                <c:pt idx="8">
                  <c:v>4</c:v>
                </c:pt>
              </c:numCache>
            </c:numRef>
          </c:val>
        </c:ser>
        <c:ser>
          <c:idx val="9"/>
          <c:order val="9"/>
          <c:tx>
            <c:strRef>
              <c:f>'Web Repeat Visitors'!$A$14</c:f>
              <c:strCache>
                <c:ptCount val="1"/>
                <c:pt idx="0">
                  <c:v>PO 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Visitors'!$B$14:$K$14</c:f>
              <c:numCache>
                <c:formatCode>#,##0</c:formatCode>
                <c:ptCount val="10"/>
                <c:pt idx="0">
                  <c:v>1509</c:v>
                </c:pt>
                <c:pt idx="1">
                  <c:v>467</c:v>
                </c:pt>
                <c:pt idx="2">
                  <c:v>211</c:v>
                </c:pt>
                <c:pt idx="3">
                  <c:v>168</c:v>
                </c:pt>
                <c:pt idx="4">
                  <c:v>79</c:v>
                </c:pt>
                <c:pt idx="5">
                  <c:v>38</c:v>
                </c:pt>
                <c:pt idx="6">
                  <c:v>14</c:v>
                </c:pt>
                <c:pt idx="7">
                  <c:v>3</c:v>
                </c:pt>
                <c:pt idx="8">
                  <c:v>1</c:v>
                </c:pt>
              </c:numCache>
            </c:numRef>
          </c:val>
        </c:ser>
        <c:ser>
          <c:idx val="10"/>
          <c:order val="10"/>
          <c:tx>
            <c:strRef>
              <c:f>'Web Repeat Visitors'!$A$15</c:f>
              <c:strCache>
                <c:ptCount val="1"/>
                <c:pt idx="0">
                  <c:v>SEDAC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Visitors'!$B$15:$K$15</c:f>
              <c:numCache>
                <c:formatCode>#,##0</c:formatCode>
                <c:ptCount val="10"/>
                <c:pt idx="0">
                  <c:v>7319</c:v>
                </c:pt>
                <c:pt idx="1">
                  <c:v>1701</c:v>
                </c:pt>
                <c:pt idx="2">
                  <c:v>615</c:v>
                </c:pt>
                <c:pt idx="3">
                  <c:v>447</c:v>
                </c:pt>
                <c:pt idx="4">
                  <c:v>216</c:v>
                </c:pt>
                <c:pt idx="5">
                  <c:v>95</c:v>
                </c:pt>
                <c:pt idx="6">
                  <c:v>54</c:v>
                </c:pt>
                <c:pt idx="7">
                  <c:v>43</c:v>
                </c:pt>
                <c:pt idx="8">
                  <c:v>19</c:v>
                </c:pt>
                <c:pt idx="9">
                  <c:v>12</c:v>
                </c:pt>
              </c:numCache>
            </c:numRef>
          </c:val>
        </c:ser>
        <c:gapWidth val="75"/>
        <c:overlap val="100"/>
        <c:axId val="70212992"/>
        <c:axId val="70218880"/>
      </c:barChart>
      <c:catAx>
        <c:axId val="70212992"/>
        <c:scaling>
          <c:orientation val="minMax"/>
        </c:scaling>
        <c:axPos val="b"/>
        <c:numFmt formatCode="@" sourceLinked="1"/>
        <c:majorTickMark val="none"/>
        <c:tickLblPos val="nextTo"/>
        <c:txPr>
          <a:bodyPr rot="-2700000" vert="horz"/>
          <a:lstStyle/>
          <a:p>
            <a:pPr>
              <a:defRPr/>
            </a:pPr>
            <a:endParaRPr lang="en-US"/>
          </a:p>
        </c:txPr>
        <c:crossAx val="70218880"/>
        <c:crosses val="autoZero"/>
        <c:auto val="1"/>
        <c:lblAlgn val="ctr"/>
        <c:lblOffset val="100"/>
      </c:catAx>
      <c:valAx>
        <c:axId val="70218880"/>
        <c:scaling>
          <c:orientation val="minMax"/>
        </c:scaling>
        <c:axPos val="l"/>
        <c:majorGridlines/>
        <c:numFmt formatCode="#,##0" sourceLinked="1"/>
        <c:majorTickMark val="none"/>
        <c:tickLblPos val="nextTo"/>
        <c:txPr>
          <a:bodyPr rot="0" vert="horz"/>
          <a:lstStyle/>
          <a:p>
            <a:pPr>
              <a:defRPr/>
            </a:pPr>
            <a:endParaRPr lang="en-US"/>
          </a:p>
        </c:txPr>
        <c:crossAx val="70212992"/>
        <c:crosses val="autoZero"/>
        <c:crossBetween val="between"/>
      </c:valAx>
      <c:spPr>
        <a:ln>
          <a:solidFill>
            <a:schemeClr val="tx1"/>
          </a:solidFill>
        </a:ln>
      </c:spPr>
    </c:plotArea>
    <c:legend>
      <c:legendPos val="b"/>
    </c:legend>
    <c:plotVisOnly val="1"/>
    <c:dispBlanksAs val="gap"/>
  </c:chart>
  <c:spPr>
    <a:noFill/>
    <a:ln>
      <a:solidFill>
        <a:schemeClr val="tx1"/>
      </a:solidFill>
    </a:ln>
  </c:spPr>
  <c:printSettings>
    <c:headerFooter alignWithMargins="0"/>
    <c:pageMargins b="1" l="0.75000000000000722" r="0.75000000000000722"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view3D>
      <c:rotX val="30"/>
      <c:perspective val="30"/>
    </c:view3D>
    <c:plotArea>
      <c:layout>
        <c:manualLayout>
          <c:layoutTarget val="inner"/>
          <c:xMode val="edge"/>
          <c:yMode val="edge"/>
          <c:x val="8.8096249312456645E-2"/>
          <c:y val="0.23384926507274317"/>
          <c:w val="0.82380750137508962"/>
          <c:h val="0.75487033063732878"/>
        </c:manualLayout>
      </c:layout>
      <c:pie3DChart>
        <c:varyColors val="1"/>
        <c:ser>
          <c:idx val="0"/>
          <c:order val="0"/>
          <c:tx>
            <c:strRef>
              <c:f>'Web Activity by Domain'!$C$3</c:f>
              <c:strCache>
                <c:ptCount val="1"/>
                <c:pt idx="0">
                  <c:v>Visitors</c:v>
                </c:pt>
              </c:strCache>
            </c:strRef>
          </c:tx>
          <c:dLbls>
            <c:dLbl>
              <c:idx val="4"/>
              <c:layout>
                <c:manualLayout>
                  <c:x val="-1.8018621333842449E-2"/>
                  <c:y val="-4.1110348698913855E-2"/>
                </c:manualLayout>
              </c:layout>
              <c:showCatName val="1"/>
              <c:showPercent val="1"/>
            </c:dLbl>
            <c:dLbl>
              <c:idx val="13"/>
              <c:layout>
                <c:manualLayout>
                  <c:x val="5.6264802139166757E-2"/>
                  <c:y val="-9.518744102917169E-2"/>
                </c:manualLayout>
              </c:layout>
              <c:showCatName val="1"/>
              <c:showPercent val="1"/>
            </c:dLbl>
            <c:dLbl>
              <c:idx val="18"/>
              <c:layout>
                <c:manualLayout>
                  <c:x val="0.27374956621922358"/>
                  <c:y val="-8.519461866269476E-2"/>
                </c:manualLayout>
              </c:layout>
              <c:showCatName val="1"/>
              <c:showPercent val="1"/>
            </c:dLbl>
            <c:showCatName val="1"/>
            <c:showPercent val="1"/>
            <c:showLeaderLines val="1"/>
          </c:dLbls>
          <c:cat>
            <c:strRef>
              <c:f>'Web Activity by Domain'!$B$4:$B$23</c:f>
              <c:strCache>
                <c:ptCount val="20"/>
                <c:pt idx="0">
                  <c:v>Unresolved</c:v>
                </c:pt>
                <c:pt idx="1">
                  <c:v>Network (.net)</c:v>
                </c:pt>
                <c:pt idx="2">
                  <c:v>Commercial (.com)</c:v>
                </c:pt>
                <c:pt idx="3">
                  <c:v>United States Educational</c:v>
                </c:pt>
                <c:pt idx="4">
                  <c:v>Australia</c:v>
                </c:pt>
                <c:pt idx="5">
                  <c:v>Canada</c:v>
                </c:pt>
                <c:pt idx="6">
                  <c:v>United States Government</c:v>
                </c:pt>
                <c:pt idx="7">
                  <c:v>Germany</c:v>
                </c:pt>
                <c:pt idx="8">
                  <c:v>United Kingdom</c:v>
                </c:pt>
                <c:pt idx="9">
                  <c:v>India</c:v>
                </c:pt>
                <c:pt idx="10">
                  <c:v>Italy</c:v>
                </c:pt>
                <c:pt idx="11">
                  <c:v>Japan</c:v>
                </c:pt>
                <c:pt idx="12">
                  <c:v>France</c:v>
                </c:pt>
                <c:pt idx="13">
                  <c:v>Brazil</c:v>
                </c:pt>
                <c:pt idx="14">
                  <c:v>United States</c:v>
                </c:pt>
                <c:pt idx="15">
                  <c:v>Organization (.org)</c:v>
                </c:pt>
                <c:pt idx="16">
                  <c:v>Netherlands</c:v>
                </c:pt>
                <c:pt idx="17">
                  <c:v>Mexico</c:v>
                </c:pt>
                <c:pt idx="18">
                  <c:v>Norway</c:v>
                </c:pt>
                <c:pt idx="19">
                  <c:v>United States Military</c:v>
                </c:pt>
              </c:strCache>
            </c:strRef>
          </c:cat>
          <c:val>
            <c:numRef>
              <c:f>'Web Activity by Domain'!$C$4:$C$23</c:f>
              <c:numCache>
                <c:formatCode>#,##0</c:formatCode>
                <c:ptCount val="20"/>
                <c:pt idx="0">
                  <c:v>179321</c:v>
                </c:pt>
                <c:pt idx="1">
                  <c:v>147419</c:v>
                </c:pt>
                <c:pt idx="2">
                  <c:v>67396</c:v>
                </c:pt>
                <c:pt idx="3">
                  <c:v>30321</c:v>
                </c:pt>
                <c:pt idx="4">
                  <c:v>12931</c:v>
                </c:pt>
                <c:pt idx="5">
                  <c:v>11711</c:v>
                </c:pt>
                <c:pt idx="6">
                  <c:v>11491</c:v>
                </c:pt>
                <c:pt idx="7">
                  <c:v>8023</c:v>
                </c:pt>
                <c:pt idx="8">
                  <c:v>7930</c:v>
                </c:pt>
                <c:pt idx="9">
                  <c:v>7757</c:v>
                </c:pt>
                <c:pt idx="10">
                  <c:v>7003</c:v>
                </c:pt>
                <c:pt idx="11">
                  <c:v>5847</c:v>
                </c:pt>
                <c:pt idx="12">
                  <c:v>5743</c:v>
                </c:pt>
                <c:pt idx="13">
                  <c:v>4628</c:v>
                </c:pt>
                <c:pt idx="14">
                  <c:v>4262</c:v>
                </c:pt>
                <c:pt idx="15">
                  <c:v>4208</c:v>
                </c:pt>
                <c:pt idx="16">
                  <c:v>4092</c:v>
                </c:pt>
                <c:pt idx="17">
                  <c:v>3919</c:v>
                </c:pt>
                <c:pt idx="18">
                  <c:v>2957</c:v>
                </c:pt>
                <c:pt idx="19">
                  <c:v>1825</c:v>
                </c:pt>
              </c:numCache>
            </c:numRef>
          </c:val>
        </c:ser>
        <c:dLbls>
          <c:showVal val="1"/>
        </c:dLbls>
      </c:pie3DChart>
    </c:plotArea>
    <c:plotVisOnly val="1"/>
  </c:chart>
  <c:spPr>
    <a:ln>
      <a:solidFill>
        <a:schemeClr val="tx1"/>
      </a:solidFill>
    </a:ln>
  </c:spPr>
  <c:printSettings>
    <c:headerFooter/>
    <c:pageMargins b="0.75000000000000588" l="0.70000000000000062" r="0.70000000000000062" t="0.7500000000000058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Product Distribution Trend </a:t>
            </a:r>
          </a:p>
          <a:p>
            <a:pPr>
              <a:defRPr sz="1600" baseline="0"/>
            </a:pPr>
            <a:r>
              <a:rPr lang="en-US" sz="1400" baseline="0"/>
              <a:t>(Current Metrics) </a:t>
            </a:r>
          </a:p>
        </c:rich>
      </c:tx>
    </c:title>
    <c:plotArea>
      <c:layout/>
      <c:barChart>
        <c:barDir val="col"/>
        <c:grouping val="clustered"/>
        <c:ser>
          <c:idx val="0"/>
          <c:order val="0"/>
          <c:tx>
            <c:strRef>
              <c:f>'Product Distribution Trend'!$B$27</c:f>
              <c:strCache>
                <c:ptCount val="1"/>
                <c:pt idx="0">
                  <c:v>Total Products (Millions)</c:v>
                </c:pt>
              </c:strCache>
            </c:strRef>
          </c:tx>
          <c:cat>
            <c:strRef>
              <c:f>'Product Distribution Trend'!$A$28:$A$38</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Trend'!$B$28:$B$38</c:f>
              <c:numCache>
                <c:formatCode>#,##0.00</c:formatCode>
                <c:ptCount val="11"/>
                <c:pt idx="0">
                  <c:v>5.5238179999999995</c:v>
                </c:pt>
                <c:pt idx="1">
                  <c:v>8.4937329999999989</c:v>
                </c:pt>
                <c:pt idx="2">
                  <c:v>19.305638999999999</c:v>
                </c:pt>
                <c:pt idx="3">
                  <c:v>35.211089000000001</c:v>
                </c:pt>
                <c:pt idx="4">
                  <c:v>47.027518000000008</c:v>
                </c:pt>
                <c:pt idx="5">
                  <c:v>68.058941000000004</c:v>
                </c:pt>
                <c:pt idx="6">
                  <c:v>90.638565</c:v>
                </c:pt>
                <c:pt idx="7">
                  <c:v>127.53830099999999</c:v>
                </c:pt>
                <c:pt idx="8">
                  <c:v>155.66119600000002</c:v>
                </c:pt>
                <c:pt idx="9">
                  <c:v>254.66382900000002</c:v>
                </c:pt>
                <c:pt idx="10">
                  <c:v>412.79973300000006</c:v>
                </c:pt>
              </c:numCache>
            </c:numRef>
          </c:val>
        </c:ser>
        <c:axId val="73182208"/>
        <c:axId val="73184000"/>
      </c:barChart>
      <c:catAx>
        <c:axId val="73182208"/>
        <c:scaling>
          <c:orientation val="minMax"/>
        </c:scaling>
        <c:axPos val="b"/>
        <c:numFmt formatCode="General" sourceLinked="1"/>
        <c:majorTickMark val="none"/>
        <c:tickLblPos val="nextTo"/>
        <c:txPr>
          <a:bodyPr rot="0" vert="horz"/>
          <a:lstStyle/>
          <a:p>
            <a:pPr>
              <a:defRPr/>
            </a:pPr>
            <a:endParaRPr lang="en-US"/>
          </a:p>
        </c:txPr>
        <c:crossAx val="73184000"/>
        <c:crosses val="autoZero"/>
        <c:auto val="1"/>
        <c:lblAlgn val="ctr"/>
        <c:lblOffset val="100"/>
        <c:tickLblSkip val="1"/>
        <c:tickMarkSkip val="1"/>
      </c:catAx>
      <c:valAx>
        <c:axId val="73184000"/>
        <c:scaling>
          <c:orientation val="minMax"/>
        </c:scaling>
        <c:axPos val="l"/>
        <c:majorGridlines/>
        <c:numFmt formatCode="#,##0" sourceLinked="0"/>
        <c:majorTickMark val="none"/>
        <c:tickLblPos val="nextTo"/>
        <c:txPr>
          <a:bodyPr rot="0" vert="horz"/>
          <a:lstStyle/>
          <a:p>
            <a:pPr>
              <a:defRPr/>
            </a:pPr>
            <a:endParaRPr lang="en-US"/>
          </a:p>
        </c:txPr>
        <c:crossAx val="73182208"/>
        <c:crosses val="autoZero"/>
        <c:crossBetween val="between"/>
      </c:valAx>
    </c:plotArea>
    <c:plotVisOnly val="1"/>
    <c:dispBlanksAs val="gap"/>
  </c:chart>
  <c:printSettings>
    <c:headerFooter alignWithMargins="0"/>
    <c:pageMargins b="1" l="0.75000000000000799" r="0.75000000000000799" t="1" header="0.5" footer="0.5"/>
    <c:pageSetup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Product Distribution Trend by Data Center</a:t>
            </a:r>
          </a:p>
        </c:rich>
      </c:tx>
      <c:spPr>
        <a:noFill/>
        <a:ln w="25400">
          <a:noFill/>
        </a:ln>
      </c:spPr>
    </c:title>
    <c:plotArea>
      <c:layout/>
      <c:barChart>
        <c:barDir val="col"/>
        <c:grouping val="stacked"/>
        <c:ser>
          <c:idx val="0"/>
          <c:order val="0"/>
          <c:tx>
            <c:strRef>
              <c:f>'Product Distribution Trend'!$B$49</c:f>
              <c:strCache>
                <c:ptCount val="1"/>
                <c:pt idx="0">
                  <c:v>ASF</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Trend'!$B$50:$B$60</c:f>
              <c:numCache>
                <c:formatCode>#,##0.00</c:formatCode>
                <c:ptCount val="11"/>
                <c:pt idx="0">
                  <c:v>1.03E-4</c:v>
                </c:pt>
                <c:pt idx="1">
                  <c:v>2.1289999999999998E-3</c:v>
                </c:pt>
                <c:pt idx="2">
                  <c:v>2.9940000000000001E-3</c:v>
                </c:pt>
                <c:pt idx="3">
                  <c:v>2.7172000000000002E-2</c:v>
                </c:pt>
                <c:pt idx="4">
                  <c:v>6.191E-2</c:v>
                </c:pt>
                <c:pt idx="5">
                  <c:v>5.7355999999999997E-2</c:v>
                </c:pt>
                <c:pt idx="6">
                  <c:v>3.5497000000000001E-2</c:v>
                </c:pt>
                <c:pt idx="7">
                  <c:v>4.8910000000000002E-2</c:v>
                </c:pt>
                <c:pt idx="8">
                  <c:v>0.30386999999999997</c:v>
                </c:pt>
                <c:pt idx="9">
                  <c:v>0.47285700000000003</c:v>
                </c:pt>
                <c:pt idx="10">
                  <c:v>0.101671</c:v>
                </c:pt>
              </c:numCache>
            </c:numRef>
          </c:val>
        </c:ser>
        <c:ser>
          <c:idx val="1"/>
          <c:order val="1"/>
          <c:tx>
            <c:strRef>
              <c:f>'Product Distribution Trend'!$C$49</c:f>
              <c:strCache>
                <c:ptCount val="1"/>
                <c:pt idx="0">
                  <c:v>CDDIS</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Trend'!$C$50:$C$60</c:f>
              <c:numCache>
                <c:formatCode>#,##0.00</c:formatCode>
                <c:ptCount val="11"/>
                <c:pt idx="9">
                  <c:v>37.058059999999998</c:v>
                </c:pt>
                <c:pt idx="10">
                  <c:v>52.599871</c:v>
                </c:pt>
              </c:numCache>
            </c:numRef>
          </c:val>
        </c:ser>
        <c:ser>
          <c:idx val="2"/>
          <c:order val="2"/>
          <c:tx>
            <c:strRef>
              <c:f>'Product Distribution Trend'!$D$49</c:f>
              <c:strCache>
                <c:ptCount val="1"/>
                <c:pt idx="0">
                  <c:v>GESDISC</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Trend'!$D$50:$D$60</c:f>
              <c:numCache>
                <c:formatCode>#,##0.00</c:formatCode>
                <c:ptCount val="11"/>
                <c:pt idx="0">
                  <c:v>2.3352249999999999</c:v>
                </c:pt>
                <c:pt idx="1">
                  <c:v>2.635491</c:v>
                </c:pt>
                <c:pt idx="2">
                  <c:v>5.2764949999999997</c:v>
                </c:pt>
                <c:pt idx="3">
                  <c:v>10.918177</c:v>
                </c:pt>
                <c:pt idx="4">
                  <c:v>15.665039</c:v>
                </c:pt>
                <c:pt idx="5">
                  <c:v>26.553149999999999</c:v>
                </c:pt>
                <c:pt idx="6">
                  <c:v>41.413795</c:v>
                </c:pt>
                <c:pt idx="7">
                  <c:v>30.983453000000001</c:v>
                </c:pt>
                <c:pt idx="8">
                  <c:v>38.747579999999999</c:v>
                </c:pt>
                <c:pt idx="9">
                  <c:v>54.500664</c:v>
                </c:pt>
                <c:pt idx="10">
                  <c:v>84.223157999999998</c:v>
                </c:pt>
              </c:numCache>
            </c:numRef>
          </c:val>
        </c:ser>
        <c:ser>
          <c:idx val="3"/>
          <c:order val="3"/>
          <c:tx>
            <c:strRef>
              <c:f>'Product Distribution Trend'!$E$49</c:f>
              <c:strCache>
                <c:ptCount val="1"/>
                <c:pt idx="0">
                  <c:v>GHRC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Trend'!$E$50:$E$60</c:f>
              <c:numCache>
                <c:formatCode>#,##0.00</c:formatCode>
                <c:ptCount val="11"/>
                <c:pt idx="0">
                  <c:v>0.97013799999999994</c:v>
                </c:pt>
                <c:pt idx="1">
                  <c:v>1.0332300000000001</c:v>
                </c:pt>
                <c:pt idx="2">
                  <c:v>1.4161619999999999</c:v>
                </c:pt>
                <c:pt idx="3">
                  <c:v>4.6828409999999998</c:v>
                </c:pt>
                <c:pt idx="4">
                  <c:v>3.396452</c:v>
                </c:pt>
                <c:pt idx="5">
                  <c:v>3.5840399999999999</c:v>
                </c:pt>
                <c:pt idx="6">
                  <c:v>4.0528529999999998</c:v>
                </c:pt>
                <c:pt idx="7">
                  <c:v>9.2883189999999995</c:v>
                </c:pt>
                <c:pt idx="8">
                  <c:v>10.177527</c:v>
                </c:pt>
                <c:pt idx="9">
                  <c:v>5.6774750000000003</c:v>
                </c:pt>
                <c:pt idx="10">
                  <c:v>0.65940500000000002</c:v>
                </c:pt>
              </c:numCache>
            </c:numRef>
          </c:val>
        </c:ser>
        <c:ser>
          <c:idx val="4"/>
          <c:order val="4"/>
          <c:tx>
            <c:strRef>
              <c:f>'Product Distribution Trend'!$F$49</c:f>
              <c:strCache>
                <c:ptCount val="1"/>
                <c:pt idx="0">
                  <c:v>ASDC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Trend'!$F$50:$F$60</c:f>
              <c:numCache>
                <c:formatCode>#,##0.00</c:formatCode>
                <c:ptCount val="11"/>
                <c:pt idx="0">
                  <c:v>0.22028700000000001</c:v>
                </c:pt>
                <c:pt idx="1">
                  <c:v>0.96677800000000003</c:v>
                </c:pt>
                <c:pt idx="2">
                  <c:v>3.681108</c:v>
                </c:pt>
                <c:pt idx="3">
                  <c:v>4.15219</c:v>
                </c:pt>
                <c:pt idx="4">
                  <c:v>6.7723560000000003</c:v>
                </c:pt>
                <c:pt idx="5">
                  <c:v>5.6970169999999998</c:v>
                </c:pt>
                <c:pt idx="6">
                  <c:v>7.7782669999999996</c:v>
                </c:pt>
                <c:pt idx="7">
                  <c:v>7.324192</c:v>
                </c:pt>
                <c:pt idx="8">
                  <c:v>3.5718839999999998</c:v>
                </c:pt>
                <c:pt idx="9">
                  <c:v>5.1073000000000004</c:v>
                </c:pt>
                <c:pt idx="10">
                  <c:v>4.4062020000000004</c:v>
                </c:pt>
              </c:numCache>
            </c:numRef>
          </c:val>
        </c:ser>
        <c:ser>
          <c:idx val="5"/>
          <c:order val="5"/>
          <c:tx>
            <c:strRef>
              <c:f>'Product Distribution Trend'!$G$49</c:f>
              <c:strCache>
                <c:ptCount val="1"/>
                <c:pt idx="0">
                  <c:v>LPDAAC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Trend'!$G$50:$G$60</c:f>
              <c:numCache>
                <c:formatCode>#,##0.00</c:formatCode>
                <c:ptCount val="11"/>
                <c:pt idx="0">
                  <c:v>0.61549900000000002</c:v>
                </c:pt>
                <c:pt idx="1">
                  <c:v>1.2371300000000001</c:v>
                </c:pt>
                <c:pt idx="2">
                  <c:v>4.6335160000000002</c:v>
                </c:pt>
                <c:pt idx="3">
                  <c:v>3.7176749999999998</c:v>
                </c:pt>
                <c:pt idx="4">
                  <c:v>8.9044319999999999</c:v>
                </c:pt>
                <c:pt idx="5">
                  <c:v>15.084555</c:v>
                </c:pt>
                <c:pt idx="6">
                  <c:v>11.929658999999999</c:v>
                </c:pt>
                <c:pt idx="7">
                  <c:v>24.321784000000001</c:v>
                </c:pt>
                <c:pt idx="8">
                  <c:v>16.757476</c:v>
                </c:pt>
                <c:pt idx="9">
                  <c:v>38.827043000000003</c:v>
                </c:pt>
                <c:pt idx="10">
                  <c:v>51.945273</c:v>
                </c:pt>
              </c:numCache>
            </c:numRef>
          </c:val>
        </c:ser>
        <c:ser>
          <c:idx val="6"/>
          <c:order val="6"/>
          <c:tx>
            <c:strRef>
              <c:f>'Product Distribution Trend'!$H$49</c:f>
              <c:strCache>
                <c:ptCount val="1"/>
                <c:pt idx="0">
                  <c:v>MODAPS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Trend'!$H$50:$H$60</c:f>
              <c:numCache>
                <c:formatCode>#,##0.00</c:formatCode>
                <c:ptCount val="11"/>
                <c:pt idx="0">
                  <c:v>0</c:v>
                </c:pt>
                <c:pt idx="1">
                  <c:v>0</c:v>
                </c:pt>
                <c:pt idx="2">
                  <c:v>0</c:v>
                </c:pt>
                <c:pt idx="3">
                  <c:v>0</c:v>
                </c:pt>
                <c:pt idx="4">
                  <c:v>0</c:v>
                </c:pt>
                <c:pt idx="5">
                  <c:v>0</c:v>
                </c:pt>
                <c:pt idx="6">
                  <c:v>1.668191</c:v>
                </c:pt>
                <c:pt idx="7">
                  <c:v>33.357463000000003</c:v>
                </c:pt>
                <c:pt idx="8">
                  <c:v>47.736139999999999</c:v>
                </c:pt>
                <c:pt idx="9">
                  <c:v>47.205446000000002</c:v>
                </c:pt>
                <c:pt idx="10">
                  <c:v>79.756398000000004</c:v>
                </c:pt>
              </c:numCache>
            </c:numRef>
          </c:val>
        </c:ser>
        <c:ser>
          <c:idx val="7"/>
          <c:order val="7"/>
          <c:tx>
            <c:strRef>
              <c:f>'Product Distribution Trend'!$I$49</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Trend'!$I$50:$I$60</c:f>
              <c:numCache>
                <c:formatCode>#,##0.00</c:formatCode>
                <c:ptCount val="11"/>
                <c:pt idx="0">
                  <c:v>0.12768199999999999</c:v>
                </c:pt>
                <c:pt idx="1">
                  <c:v>0.24507000000000001</c:v>
                </c:pt>
                <c:pt idx="2">
                  <c:v>0.39949600000000002</c:v>
                </c:pt>
                <c:pt idx="3">
                  <c:v>0.85816700000000001</c:v>
                </c:pt>
                <c:pt idx="4">
                  <c:v>0.959229</c:v>
                </c:pt>
                <c:pt idx="5">
                  <c:v>1.798149</c:v>
                </c:pt>
                <c:pt idx="6">
                  <c:v>4.6873430000000003</c:v>
                </c:pt>
                <c:pt idx="7">
                  <c:v>8.1320409999999992</c:v>
                </c:pt>
                <c:pt idx="8">
                  <c:v>10.732725</c:v>
                </c:pt>
                <c:pt idx="9">
                  <c:v>17.247733</c:v>
                </c:pt>
                <c:pt idx="10">
                  <c:v>22.897912999999999</c:v>
                </c:pt>
              </c:numCache>
            </c:numRef>
          </c:val>
        </c:ser>
        <c:ser>
          <c:idx val="8"/>
          <c:order val="8"/>
          <c:tx>
            <c:strRef>
              <c:f>'Product Distribution Trend'!$J$49</c:f>
              <c:strCache>
                <c:ptCount val="1"/>
                <c:pt idx="0">
                  <c:v>ORNL</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Trend'!$J$50:$J$60</c:f>
              <c:numCache>
                <c:formatCode>#,##0.00</c:formatCode>
                <c:ptCount val="11"/>
                <c:pt idx="0">
                  <c:v>1.2243E-2</c:v>
                </c:pt>
                <c:pt idx="1">
                  <c:v>3.3465000000000002E-2</c:v>
                </c:pt>
                <c:pt idx="2">
                  <c:v>8.5666999999999993E-2</c:v>
                </c:pt>
                <c:pt idx="3">
                  <c:v>0.10846600000000001</c:v>
                </c:pt>
                <c:pt idx="4">
                  <c:v>0.419958</c:v>
                </c:pt>
                <c:pt idx="5">
                  <c:v>0.487377</c:v>
                </c:pt>
                <c:pt idx="6">
                  <c:v>0.36133100000000001</c:v>
                </c:pt>
                <c:pt idx="7">
                  <c:v>1.215012</c:v>
                </c:pt>
                <c:pt idx="8">
                  <c:v>0.39932299999999998</c:v>
                </c:pt>
                <c:pt idx="9">
                  <c:v>7.6994199999999999</c:v>
                </c:pt>
                <c:pt idx="10">
                  <c:v>49.882874999999999</c:v>
                </c:pt>
              </c:numCache>
            </c:numRef>
          </c:val>
        </c:ser>
        <c:ser>
          <c:idx val="9"/>
          <c:order val="9"/>
          <c:tx>
            <c:strRef>
              <c:f>'Product Distribution Trend'!$K$49</c:f>
              <c:strCache>
                <c:ptCount val="1"/>
                <c:pt idx="0">
                  <c:v>PO.DAAC</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Trend'!$K$50:$K$60</c:f>
              <c:numCache>
                <c:formatCode>#,##0.00</c:formatCode>
                <c:ptCount val="11"/>
                <c:pt idx="0">
                  <c:v>1.0544709999999999</c:v>
                </c:pt>
                <c:pt idx="1">
                  <c:v>2.0839759999999998</c:v>
                </c:pt>
                <c:pt idx="2">
                  <c:v>3.5478139999999998</c:v>
                </c:pt>
                <c:pt idx="3">
                  <c:v>10.448394</c:v>
                </c:pt>
                <c:pt idx="4">
                  <c:v>10.301456</c:v>
                </c:pt>
                <c:pt idx="5">
                  <c:v>12.834851</c:v>
                </c:pt>
                <c:pt idx="6">
                  <c:v>13.483575999999999</c:v>
                </c:pt>
                <c:pt idx="7">
                  <c:v>5.7133310000000002</c:v>
                </c:pt>
                <c:pt idx="8">
                  <c:v>16.487646000000002</c:v>
                </c:pt>
                <c:pt idx="9">
                  <c:v>31.722079000000001</c:v>
                </c:pt>
                <c:pt idx="10">
                  <c:v>50.334622000000003</c:v>
                </c:pt>
              </c:numCache>
            </c:numRef>
          </c:val>
        </c:ser>
        <c:ser>
          <c:idx val="10"/>
          <c:order val="10"/>
          <c:tx>
            <c:strRef>
              <c:f>'Product Distribution Trend'!$L$49</c:f>
              <c:strCache>
                <c:ptCount val="1"/>
                <c:pt idx="0">
                  <c:v>SEDAC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Trend'!$L$50:$L$60</c:f>
              <c:numCache>
                <c:formatCode>#,##0.00</c:formatCode>
                <c:ptCount val="11"/>
                <c:pt idx="0">
                  <c:v>0.18817</c:v>
                </c:pt>
                <c:pt idx="1">
                  <c:v>0.25646400000000003</c:v>
                </c:pt>
                <c:pt idx="2">
                  <c:v>0.26238699999999998</c:v>
                </c:pt>
                <c:pt idx="3">
                  <c:v>0.29800700000000002</c:v>
                </c:pt>
                <c:pt idx="4">
                  <c:v>0.25190200000000001</c:v>
                </c:pt>
                <c:pt idx="5">
                  <c:v>0.25655499999999998</c:v>
                </c:pt>
                <c:pt idx="6">
                  <c:v>0.318353</c:v>
                </c:pt>
                <c:pt idx="7">
                  <c:v>0.114522</c:v>
                </c:pt>
                <c:pt idx="8">
                  <c:v>7.4131000000000002E-2</c:v>
                </c:pt>
                <c:pt idx="9">
                  <c:v>0.49062</c:v>
                </c:pt>
                <c:pt idx="10">
                  <c:v>3.5663849999999999</c:v>
                </c:pt>
              </c:numCache>
            </c:numRef>
          </c:val>
        </c:ser>
        <c:ser>
          <c:idx val="11"/>
          <c:order val="11"/>
          <c:tx>
            <c:strRef>
              <c:f>'Product Distribution Trend'!$M$49</c:f>
              <c:strCache>
                <c:ptCount val="1"/>
                <c:pt idx="0">
                  <c:v>OBPG*</c:v>
                </c:pt>
              </c:strCache>
            </c:strRef>
          </c:tx>
          <c:cat>
            <c:strRef>
              <c:f>'Product Distribution Trend'!$A$50:$A$60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'Product Distribution Trend'!$M$50:$M$60</c:f>
              <c:numCache>
                <c:formatCode>General</c:formatCode>
                <c:ptCount val="11"/>
                <c:pt idx="4" formatCode="#,##0.00">
                  <c:v>0.29478399999999999</c:v>
                </c:pt>
                <c:pt idx="5" formatCode="#,##0.00">
                  <c:v>1.705891</c:v>
                </c:pt>
                <c:pt idx="6" formatCode="#,##0.00">
                  <c:v>4.9097</c:v>
                </c:pt>
                <c:pt idx="7" formatCode="#,##0.00">
                  <c:v>7.0392739999999998</c:v>
                </c:pt>
                <c:pt idx="8" formatCode="#,##0.00">
                  <c:v>10.672893999999999</c:v>
                </c:pt>
                <c:pt idx="9" formatCode="#,##0.00">
                  <c:v>8.655132</c:v>
                </c:pt>
                <c:pt idx="10" formatCode="#,##0.00">
                  <c:v>12.42596</c:v>
                </c:pt>
              </c:numCache>
            </c:numRef>
          </c:val>
        </c:ser>
        <c:gapWidth val="55"/>
        <c:overlap val="100"/>
        <c:axId val="73233152"/>
        <c:axId val="73234688"/>
      </c:barChart>
      <c:catAx>
        <c:axId val="73233152"/>
        <c:scaling>
          <c:orientation val="minMax"/>
        </c:scaling>
        <c:axPos val="b"/>
        <c:numFmt formatCode="General" sourceLinked="1"/>
        <c:majorTickMark val="none"/>
        <c:tickLblPos val="nextTo"/>
        <c:spPr>
          <a:ln w="3175">
            <a:solidFill>
              <a:srgbClr val="808080"/>
            </a:solidFill>
            <a:prstDash val="solid"/>
          </a:ln>
        </c:spPr>
        <c:txPr>
          <a:bodyPr/>
          <a:lstStyle/>
          <a:p>
            <a:pPr>
              <a:defRPr sz="1200" b="1"/>
            </a:pPr>
            <a:endParaRPr lang="en-US"/>
          </a:p>
        </c:txPr>
        <c:crossAx val="73234688"/>
        <c:crosses val="autoZero"/>
        <c:auto val="1"/>
        <c:lblAlgn val="ctr"/>
        <c:lblOffset val="100"/>
      </c:catAx>
      <c:valAx>
        <c:axId val="73234688"/>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Products Distributed (Millions)</a:t>
                </a:r>
              </a:p>
            </c:rich>
          </c:tx>
        </c:title>
        <c:numFmt formatCode="#,##0" sourceLinked="0"/>
        <c:majorTickMark val="none"/>
        <c:tickLblPos val="nextTo"/>
        <c:spPr>
          <a:ln w="3175">
            <a:solidFill>
              <a:srgbClr val="808080"/>
            </a:solidFill>
            <a:prstDash val="solid"/>
          </a:ln>
        </c:spPr>
        <c:crossAx val="73233152"/>
        <c:crosses val="autoZero"/>
        <c:crossBetween val="between"/>
      </c:valAx>
      <c:spPr>
        <a:solidFill>
          <a:srgbClr val="FFFFFF"/>
        </a:solidFill>
        <a:ln w="25400">
          <a:solidFill>
            <a:srgbClr val="808080"/>
          </a:solidFill>
        </a:ln>
      </c:spPr>
    </c:plotArea>
    <c:legend>
      <c:legendPos val="t"/>
      <c:spPr>
        <a:noFill/>
        <a:ln w="25400">
          <a:solidFill>
            <a:schemeClr val="tx1"/>
          </a:solid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799" r="0.75000000000000799"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Volume (TBs) Distribution Trend </a:t>
            </a:r>
          </a:p>
          <a:p>
            <a:pPr>
              <a:defRPr sz="1600" baseline="0"/>
            </a:pPr>
            <a:r>
              <a:rPr lang="en-US" sz="1400" baseline="0"/>
              <a:t>(Current Metrics) </a:t>
            </a:r>
          </a:p>
        </c:rich>
      </c:tx>
    </c:title>
    <c:plotArea>
      <c:layout/>
      <c:barChart>
        <c:barDir val="col"/>
        <c:grouping val="clustered"/>
        <c:ser>
          <c:idx val="0"/>
          <c:order val="0"/>
          <c:tx>
            <c:strRef>
              <c:f>'Volume Distribution Trend'!$B$29</c:f>
              <c:strCache>
                <c:ptCount val="1"/>
                <c:pt idx="0">
                  <c:v>Total Volume (TBs)</c:v>
                </c:pt>
              </c:strCache>
            </c:strRef>
          </c:tx>
          <c:cat>
            <c:strRef>
              <c:f>'Volume Distribution Trend'!$A$30:$A$40</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Trend'!$B$30:$B$40</c:f>
              <c:numCache>
                <c:formatCode>#,##0.00</c:formatCode>
                <c:ptCount val="11"/>
                <c:pt idx="0">
                  <c:v>38.817490234375001</c:v>
                </c:pt>
                <c:pt idx="1">
                  <c:v>105.87243164062501</c:v>
                </c:pt>
                <c:pt idx="2">
                  <c:v>325.03173828125</c:v>
                </c:pt>
                <c:pt idx="3">
                  <c:v>444.90183593749998</c:v>
                </c:pt>
                <c:pt idx="4">
                  <c:v>702.68029449462892</c:v>
                </c:pt>
                <c:pt idx="5">
                  <c:v>791.96839942932127</c:v>
                </c:pt>
                <c:pt idx="6">
                  <c:v>1173.5003952026366</c:v>
                </c:pt>
                <c:pt idx="7">
                  <c:v>1544.5308756256104</c:v>
                </c:pt>
                <c:pt idx="8">
                  <c:v>1964.4750844573973</c:v>
                </c:pt>
                <c:pt idx="9">
                  <c:v>2429.2111342678063</c:v>
                </c:pt>
                <c:pt idx="10">
                  <c:v>3629.3353515624999</c:v>
                </c:pt>
              </c:numCache>
            </c:numRef>
          </c:val>
        </c:ser>
        <c:axId val="73255552"/>
        <c:axId val="73257344"/>
      </c:barChart>
      <c:catAx>
        <c:axId val="73255552"/>
        <c:scaling>
          <c:orientation val="minMax"/>
        </c:scaling>
        <c:axPos val="b"/>
        <c:numFmt formatCode="#,##0" sourceLinked="1"/>
        <c:majorTickMark val="none"/>
        <c:tickLblPos val="nextTo"/>
        <c:txPr>
          <a:bodyPr rot="0" vert="horz"/>
          <a:lstStyle/>
          <a:p>
            <a:pPr>
              <a:defRPr/>
            </a:pPr>
            <a:endParaRPr lang="en-US"/>
          </a:p>
        </c:txPr>
        <c:crossAx val="73257344"/>
        <c:crosses val="autoZero"/>
        <c:auto val="1"/>
        <c:lblAlgn val="ctr"/>
        <c:lblOffset val="100"/>
        <c:tickLblSkip val="1"/>
        <c:tickMarkSkip val="1"/>
      </c:catAx>
      <c:valAx>
        <c:axId val="73257344"/>
        <c:scaling>
          <c:orientation val="minMax"/>
        </c:scaling>
        <c:axPos val="l"/>
        <c:majorGridlines/>
        <c:numFmt formatCode="0" sourceLinked="0"/>
        <c:majorTickMark val="none"/>
        <c:tickLblPos val="nextTo"/>
        <c:txPr>
          <a:bodyPr rot="0" vert="horz"/>
          <a:lstStyle/>
          <a:p>
            <a:pPr>
              <a:defRPr/>
            </a:pPr>
            <a:endParaRPr lang="en-US"/>
          </a:p>
        </c:txPr>
        <c:crossAx val="73255552"/>
        <c:crosses val="autoZero"/>
        <c:crossBetween val="between"/>
      </c:valAx>
    </c:plotArea>
    <c:plotVisOnly val="1"/>
    <c:dispBlanksAs val="gap"/>
  </c:chart>
  <c:printSettings>
    <c:headerFooter alignWithMargins="0"/>
    <c:pageMargins b="1" l="0.75000000000000788" r="0.75000000000000788" t="1" header="0.5" footer="0.5"/>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Volume Distribution Trend by Data Center </a:t>
            </a:r>
            <a:r>
              <a:rPr lang="en-US" sz="1400" b="1" i="0" u="none" strike="noStrike" baseline="0">
                <a:solidFill>
                  <a:srgbClr val="000000"/>
                </a:solidFill>
                <a:latin typeface="Calibri"/>
              </a:rPr>
              <a:t>(TBs)</a:t>
            </a:r>
          </a:p>
        </c:rich>
      </c:tx>
      <c:spPr>
        <a:noFill/>
        <a:ln w="25400">
          <a:noFill/>
        </a:ln>
      </c:spPr>
    </c:title>
    <c:plotArea>
      <c:layout/>
      <c:barChart>
        <c:barDir val="col"/>
        <c:grouping val="stacked"/>
        <c:ser>
          <c:idx val="0"/>
          <c:order val="0"/>
          <c:tx>
            <c:strRef>
              <c:f>'Volume Distribution Trend'!$B$48</c:f>
              <c:strCache>
                <c:ptCount val="1"/>
                <c:pt idx="0">
                  <c:v>ASF</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Trend'!$B$49:$B$59</c:f>
              <c:numCache>
                <c:formatCode>#,##0.00</c:formatCode>
                <c:ptCount val="11"/>
                <c:pt idx="0">
                  <c:v>5.2929687499999999E-3</c:v>
                </c:pt>
                <c:pt idx="1">
                  <c:v>0.13567382812500001</c:v>
                </c:pt>
                <c:pt idx="2">
                  <c:v>4.8105468749999998E-2</c:v>
                </c:pt>
                <c:pt idx="3">
                  <c:v>1.35962890625</c:v>
                </c:pt>
                <c:pt idx="4">
                  <c:v>2.350791015625</c:v>
                </c:pt>
                <c:pt idx="5">
                  <c:v>2.3142578125000002</c:v>
                </c:pt>
                <c:pt idx="6">
                  <c:v>1.8812011718749999</c:v>
                </c:pt>
                <c:pt idx="7">
                  <c:v>2.1581738281249998</c:v>
                </c:pt>
                <c:pt idx="8">
                  <c:v>16.502802734374999</c:v>
                </c:pt>
                <c:pt idx="9">
                  <c:v>41.982197265624997</c:v>
                </c:pt>
                <c:pt idx="10">
                  <c:v>2.6634765624999996</c:v>
                </c:pt>
              </c:numCache>
            </c:numRef>
          </c:val>
        </c:ser>
        <c:ser>
          <c:idx val="1"/>
          <c:order val="1"/>
          <c:tx>
            <c:strRef>
              <c:f>'Volume Distribution Trend'!$C$48</c:f>
              <c:strCache>
                <c:ptCount val="1"/>
                <c:pt idx="0">
                  <c:v>CDDIS</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Trend'!$C$49:$C$59</c:f>
              <c:numCache>
                <c:formatCode>#,##0.00</c:formatCode>
                <c:ptCount val="11"/>
                <c:pt idx="9">
                  <c:v>9.2010803301645563</c:v>
                </c:pt>
                <c:pt idx="10">
                  <c:v>17.431845703124999</c:v>
                </c:pt>
              </c:numCache>
            </c:numRef>
          </c:val>
        </c:ser>
        <c:ser>
          <c:idx val="2"/>
          <c:order val="2"/>
          <c:tx>
            <c:strRef>
              <c:f>'Volume Distribution Trend'!$D$48</c:f>
              <c:strCache>
                <c:ptCount val="1"/>
                <c:pt idx="0">
                  <c:v>GESDISC</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Trend'!$D$49:$D$59</c:f>
              <c:numCache>
                <c:formatCode>#,##0.00</c:formatCode>
                <c:ptCount val="11"/>
                <c:pt idx="0">
                  <c:v>20.989853515625001</c:v>
                </c:pt>
                <c:pt idx="1">
                  <c:v>45.371953124999997</c:v>
                </c:pt>
                <c:pt idx="2">
                  <c:v>82.972685546874999</c:v>
                </c:pt>
                <c:pt idx="3">
                  <c:v>185.01539062500001</c:v>
                </c:pt>
                <c:pt idx="4">
                  <c:v>278.12639648437499</c:v>
                </c:pt>
                <c:pt idx="5">
                  <c:v>361.22099609374999</c:v>
                </c:pt>
                <c:pt idx="6">
                  <c:v>493.29072265624995</c:v>
                </c:pt>
                <c:pt idx="7">
                  <c:v>192.64949218750002</c:v>
                </c:pt>
                <c:pt idx="8">
                  <c:v>302.79853515624995</c:v>
                </c:pt>
                <c:pt idx="9">
                  <c:v>487.31976638919474</c:v>
                </c:pt>
                <c:pt idx="10">
                  <c:v>698.67523437499995</c:v>
                </c:pt>
              </c:numCache>
            </c:numRef>
          </c:val>
        </c:ser>
        <c:ser>
          <c:idx val="3"/>
          <c:order val="3"/>
          <c:tx>
            <c:strRef>
              <c:f>'Volume Distribution Trend'!$E$48</c:f>
              <c:strCache>
                <c:ptCount val="1"/>
                <c:pt idx="0">
                  <c:v>GHRC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Trend'!$E$49:$E$59</c:f>
              <c:numCache>
                <c:formatCode>#,##0.00</c:formatCode>
                <c:ptCount val="11"/>
                <c:pt idx="0">
                  <c:v>0.631953125</c:v>
                </c:pt>
                <c:pt idx="1">
                  <c:v>1.0003906250000001</c:v>
                </c:pt>
                <c:pt idx="2">
                  <c:v>1.2462792968750001</c:v>
                </c:pt>
                <c:pt idx="3">
                  <c:v>6.4866796874999997</c:v>
                </c:pt>
                <c:pt idx="4">
                  <c:v>7.6999804687499998</c:v>
                </c:pt>
                <c:pt idx="5">
                  <c:v>7.5567480468749997</c:v>
                </c:pt>
                <c:pt idx="6">
                  <c:v>9.1041308593749992</c:v>
                </c:pt>
                <c:pt idx="7">
                  <c:v>8.0089160156249992</c:v>
                </c:pt>
                <c:pt idx="8">
                  <c:v>12.077255859375001</c:v>
                </c:pt>
                <c:pt idx="9">
                  <c:v>8.6275993815233889</c:v>
                </c:pt>
                <c:pt idx="10">
                  <c:v>12.410048828124999</c:v>
                </c:pt>
              </c:numCache>
            </c:numRef>
          </c:val>
        </c:ser>
        <c:ser>
          <c:idx val="4"/>
          <c:order val="4"/>
          <c:tx>
            <c:strRef>
              <c:f>'Volume Distribution Trend'!$F$48</c:f>
              <c:strCache>
                <c:ptCount val="1"/>
                <c:pt idx="0">
                  <c:v>ASDC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Trend'!$F$49:$F$59</c:f>
              <c:numCache>
                <c:formatCode>#,##0.00</c:formatCode>
                <c:ptCount val="11"/>
                <c:pt idx="0">
                  <c:v>6.3172656250000001</c:v>
                </c:pt>
                <c:pt idx="1">
                  <c:v>30.381982421875001</c:v>
                </c:pt>
                <c:pt idx="2">
                  <c:v>62.533749999999998</c:v>
                </c:pt>
                <c:pt idx="3">
                  <c:v>107.8969921875</c:v>
                </c:pt>
                <c:pt idx="4">
                  <c:v>147.00599609375001</c:v>
                </c:pt>
                <c:pt idx="5">
                  <c:v>127.368349609375</c:v>
                </c:pt>
                <c:pt idx="6">
                  <c:v>204.69980468750001</c:v>
                </c:pt>
                <c:pt idx="7">
                  <c:v>225.239443359375</c:v>
                </c:pt>
                <c:pt idx="8">
                  <c:v>167.13746093750001</c:v>
                </c:pt>
                <c:pt idx="9">
                  <c:v>187.91737431887725</c:v>
                </c:pt>
                <c:pt idx="10">
                  <c:v>232.70969726562501</c:v>
                </c:pt>
              </c:numCache>
            </c:numRef>
          </c:val>
        </c:ser>
        <c:ser>
          <c:idx val="5"/>
          <c:order val="5"/>
          <c:tx>
            <c:strRef>
              <c:f>'Volume Distribution Trend'!$G$48</c:f>
              <c:strCache>
                <c:ptCount val="1"/>
                <c:pt idx="0">
                  <c:v>LP 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Trend'!$G$49:$G$59</c:f>
              <c:numCache>
                <c:formatCode>#,##0.00</c:formatCode>
                <c:ptCount val="11"/>
                <c:pt idx="0">
                  <c:v>8.6935839843749996</c:v>
                </c:pt>
                <c:pt idx="1">
                  <c:v>25.714638671874997</c:v>
                </c:pt>
                <c:pt idx="2">
                  <c:v>171.31546874999998</c:v>
                </c:pt>
                <c:pt idx="3">
                  <c:v>110.43490234375</c:v>
                </c:pt>
                <c:pt idx="4">
                  <c:v>209.817412109375</c:v>
                </c:pt>
                <c:pt idx="5">
                  <c:v>224.27232421874999</c:v>
                </c:pt>
                <c:pt idx="6">
                  <c:v>328.99618164062503</c:v>
                </c:pt>
                <c:pt idx="7">
                  <c:v>431.39848632812499</c:v>
                </c:pt>
                <c:pt idx="8">
                  <c:v>448.11911132812497</c:v>
                </c:pt>
                <c:pt idx="9">
                  <c:v>538.93535439403638</c:v>
                </c:pt>
                <c:pt idx="10">
                  <c:v>952.70526367187483</c:v>
                </c:pt>
              </c:numCache>
            </c:numRef>
          </c:val>
        </c:ser>
        <c:ser>
          <c:idx val="6"/>
          <c:order val="6"/>
          <c:tx>
            <c:strRef>
              <c:f>'Volume Distribution Trend'!$H$48</c:f>
              <c:strCache>
                <c:ptCount val="1"/>
                <c:pt idx="0">
                  <c:v>MODAPS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Trend'!$H$49:$H$59</c:f>
              <c:numCache>
                <c:formatCode>#,##0.00</c:formatCode>
                <c:ptCount val="11"/>
                <c:pt idx="0">
                  <c:v>0</c:v>
                </c:pt>
                <c:pt idx="1">
                  <c:v>0</c:v>
                </c:pt>
                <c:pt idx="2">
                  <c:v>0</c:v>
                </c:pt>
                <c:pt idx="3">
                  <c:v>0</c:v>
                </c:pt>
                <c:pt idx="4">
                  <c:v>0</c:v>
                </c:pt>
                <c:pt idx="5">
                  <c:v>0</c:v>
                </c:pt>
                <c:pt idx="6">
                  <c:v>18.479091796875</c:v>
                </c:pt>
                <c:pt idx="7">
                  <c:v>564.21239257812499</c:v>
                </c:pt>
                <c:pt idx="8">
                  <c:v>813.94316406250005</c:v>
                </c:pt>
                <c:pt idx="9">
                  <c:v>866.74800395509089</c:v>
                </c:pt>
                <c:pt idx="10">
                  <c:v>1287.3805273437499</c:v>
                </c:pt>
              </c:numCache>
            </c:numRef>
          </c:val>
        </c:ser>
        <c:ser>
          <c:idx val="7"/>
          <c:order val="7"/>
          <c:tx>
            <c:strRef>
              <c:f>'Volume Distribution Trend'!$I$48</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Trend'!$I$49:$I$59</c:f>
              <c:numCache>
                <c:formatCode>#,##0.00</c:formatCode>
                <c:ptCount val="11"/>
                <c:pt idx="0">
                  <c:v>0.23598632812500001</c:v>
                </c:pt>
                <c:pt idx="1">
                  <c:v>0.40013671875000001</c:v>
                </c:pt>
                <c:pt idx="2">
                  <c:v>1.3582031250000002</c:v>
                </c:pt>
                <c:pt idx="3">
                  <c:v>4.1982421875</c:v>
                </c:pt>
                <c:pt idx="4">
                  <c:v>15.913281250000001</c:v>
                </c:pt>
                <c:pt idx="5">
                  <c:v>27.105429687499999</c:v>
                </c:pt>
                <c:pt idx="6">
                  <c:v>55.692490234375001</c:v>
                </c:pt>
                <c:pt idx="7">
                  <c:v>69.537167968749998</c:v>
                </c:pt>
                <c:pt idx="8">
                  <c:v>81.316923828124999</c:v>
                </c:pt>
                <c:pt idx="9">
                  <c:v>119.99649580963225</c:v>
                </c:pt>
                <c:pt idx="10">
                  <c:v>140.17009765624996</c:v>
                </c:pt>
              </c:numCache>
            </c:numRef>
          </c:val>
        </c:ser>
        <c:ser>
          <c:idx val="8"/>
          <c:order val="8"/>
          <c:tx>
            <c:strRef>
              <c:f>'Volume Distribution Trend'!$J$48</c:f>
              <c:strCache>
                <c:ptCount val="1"/>
                <c:pt idx="0">
                  <c:v>ORNL</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Trend'!$J$49:$J$59</c:f>
              <c:numCache>
                <c:formatCode>#,##0.00</c:formatCode>
                <c:ptCount val="11"/>
                <c:pt idx="0">
                  <c:v>1.0458984375000001E-2</c:v>
                </c:pt>
                <c:pt idx="1">
                  <c:v>2.0849609375000001E-2</c:v>
                </c:pt>
                <c:pt idx="2">
                  <c:v>0.46712890624999998</c:v>
                </c:pt>
                <c:pt idx="3">
                  <c:v>1.212646484375</c:v>
                </c:pt>
                <c:pt idx="4">
                  <c:v>1.2292578125</c:v>
                </c:pt>
                <c:pt idx="5">
                  <c:v>1.89794921875</c:v>
                </c:pt>
                <c:pt idx="6">
                  <c:v>0.94814453124999998</c:v>
                </c:pt>
                <c:pt idx="7">
                  <c:v>1.1746484374999999</c:v>
                </c:pt>
                <c:pt idx="8">
                  <c:v>0.73626953125000005</c:v>
                </c:pt>
                <c:pt idx="9">
                  <c:v>2.859052655876436</c:v>
                </c:pt>
                <c:pt idx="10">
                  <c:v>4.9920605468749999</c:v>
                </c:pt>
              </c:numCache>
            </c:numRef>
          </c:val>
        </c:ser>
        <c:ser>
          <c:idx val="9"/>
          <c:order val="9"/>
          <c:tx>
            <c:strRef>
              <c:f>'Volume Distribution Trend'!$K$48</c:f>
              <c:strCache>
                <c:ptCount val="1"/>
                <c:pt idx="0">
                  <c:v>PO.DAAC</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Trend'!$K$49:$K$59</c:f>
              <c:numCache>
                <c:formatCode>#,##0.00</c:formatCode>
                <c:ptCount val="11"/>
                <c:pt idx="0">
                  <c:v>1.853076171875</c:v>
                </c:pt>
                <c:pt idx="1">
                  <c:v>2.729267578125</c:v>
                </c:pt>
                <c:pt idx="2">
                  <c:v>4.9204785156249997</c:v>
                </c:pt>
                <c:pt idx="3">
                  <c:v>28.077333984374999</c:v>
                </c:pt>
                <c:pt idx="4">
                  <c:v>37.485546874999997</c:v>
                </c:pt>
                <c:pt idx="5">
                  <c:v>31.372324218749998</c:v>
                </c:pt>
                <c:pt idx="6">
                  <c:v>36.545048828124997</c:v>
                </c:pt>
                <c:pt idx="7">
                  <c:v>14.05916015625</c:v>
                </c:pt>
                <c:pt idx="8">
                  <c:v>62.173291015624997</c:v>
                </c:pt>
                <c:pt idx="9">
                  <c:v>91.35252567675154</c:v>
                </c:pt>
                <c:pt idx="10">
                  <c:v>104.92124023437498</c:v>
                </c:pt>
              </c:numCache>
            </c:numRef>
          </c:val>
        </c:ser>
        <c:ser>
          <c:idx val="10"/>
          <c:order val="10"/>
          <c:tx>
            <c:strRef>
              <c:f>'Volume Distribution Trend'!$L$48</c:f>
              <c:strCache>
                <c:ptCount val="1"/>
                <c:pt idx="0">
                  <c:v>SEDAC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Trend'!$L$49:$L$59</c:f>
              <c:numCache>
                <c:formatCode>#,##0.00</c:formatCode>
                <c:ptCount val="11"/>
                <c:pt idx="0">
                  <c:v>8.0019531249999998E-2</c:v>
                </c:pt>
                <c:pt idx="1">
                  <c:v>0.1175390625</c:v>
                </c:pt>
                <c:pt idx="2">
                  <c:v>0.16963867187500001</c:v>
                </c:pt>
                <c:pt idx="3">
                  <c:v>0.22001953125000001</c:v>
                </c:pt>
                <c:pt idx="4">
                  <c:v>0.15578125000000001</c:v>
                </c:pt>
                <c:pt idx="5">
                  <c:v>0.167841796875</c:v>
                </c:pt>
                <c:pt idx="6">
                  <c:v>0.156494140625</c:v>
                </c:pt>
                <c:pt idx="7">
                  <c:v>8.1708984375000002E-2</c:v>
                </c:pt>
                <c:pt idx="8">
                  <c:v>6.4414062499999994E-2</c:v>
                </c:pt>
                <c:pt idx="9">
                  <c:v>0.31630323165882113</c:v>
                </c:pt>
                <c:pt idx="10">
                  <c:v>1.4294628906250002</c:v>
                </c:pt>
              </c:numCache>
            </c:numRef>
          </c:val>
        </c:ser>
        <c:ser>
          <c:idx val="11"/>
          <c:order val="11"/>
          <c:tx>
            <c:strRef>
              <c:f>'Volume Distribution Trend'!$M$48</c:f>
              <c:strCache>
                <c:ptCount val="1"/>
                <c:pt idx="0">
                  <c:v>OBPG*</c:v>
                </c:pt>
              </c:strCache>
            </c:strRef>
          </c:tx>
          <c:cat>
            <c:strRef>
              <c:f>'Volume Distribution Trend'!$A$49:$A$59</c:f>
              <c:strCache>
                <c:ptCount val="11"/>
                <c:pt idx="0">
                  <c:v>FY00</c:v>
                </c:pt>
                <c:pt idx="1">
                  <c:v>FY01</c:v>
                </c:pt>
                <c:pt idx="2">
                  <c:v>FY02</c:v>
                </c:pt>
                <c:pt idx="3">
                  <c:v>FY03</c:v>
                </c:pt>
                <c:pt idx="4">
                  <c:v>FY04</c:v>
                </c:pt>
                <c:pt idx="5">
                  <c:v>FY05</c:v>
                </c:pt>
                <c:pt idx="6">
                  <c:v>FY06</c:v>
                </c:pt>
                <c:pt idx="7">
                  <c:v>FY07</c:v>
                </c:pt>
                <c:pt idx="8">
                  <c:v>FY08</c:v>
                </c:pt>
                <c:pt idx="9">
                  <c:v>FY09</c:v>
                </c:pt>
                <c:pt idx="10">
                  <c:v>FY10</c:v>
                </c:pt>
              </c:strCache>
            </c:strRef>
          </c:cat>
          <c:val>
            <c:numRef>
              <c:f>'Volume Distribution Trend'!$M$49:$M$59</c:f>
              <c:numCache>
                <c:formatCode>#,##0.00</c:formatCode>
                <c:ptCount val="11"/>
                <c:pt idx="0">
                  <c:v>0</c:v>
                </c:pt>
                <c:pt idx="1">
                  <c:v>0</c:v>
                </c:pt>
                <c:pt idx="2">
                  <c:v>0</c:v>
                </c:pt>
                <c:pt idx="3">
                  <c:v>0</c:v>
                </c:pt>
                <c:pt idx="4">
                  <c:v>2.8958511352539063</c:v>
                </c:pt>
                <c:pt idx="5">
                  <c:v>8.6921787261962891</c:v>
                </c:pt>
                <c:pt idx="6">
                  <c:v>23.707084655761719</c:v>
                </c:pt>
                <c:pt idx="7">
                  <c:v>36.011285781860352</c:v>
                </c:pt>
                <c:pt idx="8">
                  <c:v>59.605855941772468</c:v>
                </c:pt>
                <c:pt idx="9">
                  <c:v>73.955380859374998</c:v>
                </c:pt>
                <c:pt idx="10">
                  <c:v>173.84639648437499</c:v>
                </c:pt>
              </c:numCache>
            </c:numRef>
          </c:val>
        </c:ser>
        <c:gapWidth val="55"/>
        <c:overlap val="100"/>
        <c:axId val="73355648"/>
        <c:axId val="73357184"/>
      </c:barChart>
      <c:catAx>
        <c:axId val="73355648"/>
        <c:scaling>
          <c:orientation val="minMax"/>
        </c:scaling>
        <c:axPos val="b"/>
        <c:numFmt formatCode="#,##0" sourceLinked="1"/>
        <c:majorTickMark val="none"/>
        <c:tickLblPos val="nextTo"/>
        <c:spPr>
          <a:ln w="3175">
            <a:solidFill>
              <a:srgbClr val="808080"/>
            </a:solidFill>
            <a:prstDash val="solid"/>
          </a:ln>
        </c:spPr>
        <c:txPr>
          <a:bodyPr/>
          <a:lstStyle/>
          <a:p>
            <a:pPr>
              <a:defRPr sz="1200" b="1"/>
            </a:pPr>
            <a:endParaRPr lang="en-US"/>
          </a:p>
        </c:txPr>
        <c:crossAx val="73357184"/>
        <c:crosses val="autoZero"/>
        <c:auto val="1"/>
        <c:lblAlgn val="ctr"/>
        <c:lblOffset val="100"/>
      </c:catAx>
      <c:valAx>
        <c:axId val="73357184"/>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Volume (TBs)</a:t>
                </a:r>
              </a:p>
            </c:rich>
          </c:tx>
        </c:title>
        <c:numFmt formatCode="#,##0" sourceLinked="0"/>
        <c:majorTickMark val="none"/>
        <c:tickLblPos val="nextTo"/>
        <c:spPr>
          <a:ln w="3175">
            <a:solidFill>
              <a:srgbClr val="808080"/>
            </a:solidFill>
            <a:prstDash val="solid"/>
          </a:ln>
        </c:spPr>
        <c:crossAx val="73355648"/>
        <c:crosses val="autoZero"/>
        <c:crossBetween val="between"/>
      </c:valAx>
      <c:spPr>
        <a:solidFill>
          <a:srgbClr val="FFFFFF"/>
        </a:solidFill>
        <a:ln w="25400">
          <a:solidFill>
            <a:sysClr val="window" lastClr="FFFFFF">
              <a:lumMod val="50000"/>
            </a:sysClr>
          </a:solidFill>
        </a:ln>
      </c:spPr>
    </c:plotArea>
    <c:legend>
      <c:legendPos val="t"/>
      <c:spPr>
        <a:noFill/>
        <a:ln w="25400">
          <a:solidFill>
            <a:schemeClr val="tx1"/>
          </a:solidFill>
        </a:ln>
      </c:spPr>
    </c:legend>
    <c:plotVisOnly val="1"/>
    <c:dispBlanksAs val="gap"/>
  </c:chart>
  <c:spPr>
    <a:solidFill>
      <a:srgbClr val="FFFFFF"/>
    </a:solidFill>
    <a:ln w="3175">
      <a:solidFill>
        <a:schemeClr val="tx1"/>
      </a:solidFill>
      <a:prstDash val="solid"/>
    </a:ln>
  </c:spPr>
  <c:printSettings>
    <c:headerFooter alignWithMargins="0"/>
    <c:pageMargins b="1" l="0.75000000000000788" r="0.7500000000000078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Archived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(1,052 TBs)</a:t>
            </a:r>
          </a:p>
        </c:rich>
      </c:tx>
      <c:layout>
        <c:manualLayout>
          <c:xMode val="edge"/>
          <c:yMode val="edge"/>
          <c:x val="0.23432050425320824"/>
          <c:y val="0.12892441475118641"/>
        </c:manualLayout>
      </c:layout>
      <c:spPr>
        <a:noFill/>
        <a:ln w="25400">
          <a:noFill/>
        </a:ln>
      </c:spPr>
    </c:title>
    <c:plotArea>
      <c:layout>
        <c:manualLayout>
          <c:layoutTarget val="inner"/>
          <c:xMode val="edge"/>
          <c:yMode val="edge"/>
          <c:x val="0.36559216564215324"/>
          <c:y val="0.58071748878922591"/>
          <c:w val="0.25806505810034025"/>
          <c:h val="0.26905829596412906"/>
        </c:manualLayout>
      </c:layout>
      <c:pieChart>
        <c:varyColors val="1"/>
        <c:ser>
          <c:idx val="0"/>
          <c:order val="0"/>
          <c:tx>
            <c:strRef>
              <c:f>Archive!$B$5</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3.8161980967530408E-2"/>
                  <c:y val="-4.9419367127583524E-3"/>
                </c:manualLayout>
              </c:layout>
              <c:dLblPos val="bestFit"/>
              <c:showCatName val="1"/>
              <c:showPercent val="1"/>
            </c:dLbl>
            <c:dLbl>
              <c:idx val="1"/>
              <c:layout>
                <c:manualLayout>
                  <c:x val="4.6897065298474448E-2"/>
                  <c:y val="-5.9888360295504234E-2"/>
                </c:manualLayout>
              </c:layout>
              <c:showCatName val="1"/>
              <c:showPercent val="1"/>
            </c:dLbl>
            <c:dLbl>
              <c:idx val="3"/>
              <c:layout>
                <c:manualLayout>
                  <c:x val="2.7402827629840368E-2"/>
                  <c:y val="1.5872031744063708E-2"/>
                </c:manualLayout>
              </c:layout>
              <c:showCatName val="1"/>
              <c:showPercent val="1"/>
            </c:dLbl>
            <c:dLbl>
              <c:idx val="4"/>
              <c:layout>
                <c:manualLayout>
                  <c:x val="-0.14050701896153189"/>
                  <c:y val="1.2523818380970103E-2"/>
                </c:manualLayout>
              </c:layout>
              <c:dLblPos val="bestFit"/>
              <c:showCatName val="1"/>
              <c:showPercent val="1"/>
            </c:dLbl>
            <c:dLbl>
              <c:idx val="5"/>
              <c:layout>
                <c:manualLayout>
                  <c:x val="-3.5667725305219902E-2"/>
                  <c:y val="2.3423646847293695E-3"/>
                </c:manualLayout>
              </c:layou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Archive!$A$6:$A$14</c:f>
              <c:strCache>
                <c:ptCount val="9"/>
                <c:pt idx="0">
                  <c:v>ASDC</c:v>
                </c:pt>
                <c:pt idx="1">
                  <c:v>ASF</c:v>
                </c:pt>
                <c:pt idx="2">
                  <c:v>GESDISC</c:v>
                </c:pt>
                <c:pt idx="3">
                  <c:v>GHRC</c:v>
                </c:pt>
                <c:pt idx="4">
                  <c:v>LPDAAC</c:v>
                </c:pt>
                <c:pt idx="5">
                  <c:v>MODAPS</c:v>
                </c:pt>
                <c:pt idx="6">
                  <c:v>NSIDC</c:v>
                </c:pt>
                <c:pt idx="7">
                  <c:v>PODAAC</c:v>
                </c:pt>
                <c:pt idx="8">
                  <c:v>ORNL</c:v>
                </c:pt>
              </c:strCache>
            </c:strRef>
          </c:cat>
          <c:val>
            <c:numRef>
              <c:f>Archive!$B$6:$B$14</c:f>
              <c:numCache>
                <c:formatCode>#,##0.00</c:formatCode>
                <c:ptCount val="9"/>
                <c:pt idx="0">
                  <c:v>229.72649609374997</c:v>
                </c:pt>
                <c:pt idx="1">
                  <c:v>68.427178710937497</c:v>
                </c:pt>
                <c:pt idx="2">
                  <c:v>97.244123046875004</c:v>
                </c:pt>
                <c:pt idx="3">
                  <c:v>1.5056171875</c:v>
                </c:pt>
                <c:pt idx="4">
                  <c:v>70.444376953125001</c:v>
                </c:pt>
                <c:pt idx="5">
                  <c:v>562.9549775390625</c:v>
                </c:pt>
                <c:pt idx="6">
                  <c:v>14.662766601562501</c:v>
                </c:pt>
                <c:pt idx="7">
                  <c:v>0.39553320312500001</c:v>
                </c:pt>
                <c:pt idx="8">
                  <c:v>3.9050849609374998</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666" r="0.75000000000000666"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3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 U.S. - Foreign Product Distribution Trend</a:t>
            </a:r>
          </a:p>
        </c:rich>
      </c:tx>
      <c:spPr>
        <a:noFill/>
        <a:ln w="25400">
          <a:noFill/>
        </a:ln>
      </c:spPr>
    </c:title>
    <c:plotArea>
      <c:layout/>
      <c:barChart>
        <c:barDir val="col"/>
        <c:grouping val="clustered"/>
        <c:ser>
          <c:idx val="0"/>
          <c:order val="0"/>
          <c:tx>
            <c:strRef>
              <c:f>'US - Foreign Trend'!$A$14</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Trend'!$B$13:$E$13</c:f>
              <c:strCache>
                <c:ptCount val="4"/>
                <c:pt idx="0">
                  <c:v>FY2007</c:v>
                </c:pt>
                <c:pt idx="1">
                  <c:v>FY2008</c:v>
                </c:pt>
                <c:pt idx="2">
                  <c:v>FY2009</c:v>
                </c:pt>
                <c:pt idx="3">
                  <c:v>FY2010</c:v>
                </c:pt>
              </c:strCache>
            </c:strRef>
          </c:cat>
          <c:val>
            <c:numRef>
              <c:f>'US - Foreign Trend'!$B$14:$E$14</c:f>
              <c:numCache>
                <c:formatCode>#,##0</c:formatCode>
                <c:ptCount val="4"/>
                <c:pt idx="0">
                  <c:v>35960845</c:v>
                </c:pt>
                <c:pt idx="1">
                  <c:v>56769710</c:v>
                </c:pt>
                <c:pt idx="2">
                  <c:v>120843195</c:v>
                </c:pt>
                <c:pt idx="3">
                  <c:v>152842193</c:v>
                </c:pt>
              </c:numCache>
            </c:numRef>
          </c:val>
        </c:ser>
        <c:ser>
          <c:idx val="1"/>
          <c:order val="1"/>
          <c:tx>
            <c:strRef>
              <c:f>'US - Foreign Trend'!$A$15</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Trend'!$B$13:$E$13</c:f>
              <c:strCache>
                <c:ptCount val="4"/>
                <c:pt idx="0">
                  <c:v>FY2007</c:v>
                </c:pt>
                <c:pt idx="1">
                  <c:v>FY2008</c:v>
                </c:pt>
                <c:pt idx="2">
                  <c:v>FY2009</c:v>
                </c:pt>
                <c:pt idx="3">
                  <c:v>FY2010</c:v>
                </c:pt>
              </c:strCache>
            </c:strRef>
          </c:cat>
          <c:val>
            <c:numRef>
              <c:f>'US - Foreign Trend'!$B$15:$E$15</c:f>
              <c:numCache>
                <c:formatCode>#,##0</c:formatCode>
                <c:ptCount val="4"/>
                <c:pt idx="0">
                  <c:v>65563006</c:v>
                </c:pt>
                <c:pt idx="1">
                  <c:v>69857119</c:v>
                </c:pt>
                <c:pt idx="2">
                  <c:v>113052619</c:v>
                </c:pt>
                <c:pt idx="3">
                  <c:v>242093094</c:v>
                </c:pt>
              </c:numCache>
            </c:numRef>
          </c:val>
        </c:ser>
        <c:axId val="73571328"/>
        <c:axId val="73577216"/>
      </c:barChart>
      <c:catAx>
        <c:axId val="73571328"/>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73577216"/>
        <c:crosses val="autoZero"/>
        <c:auto val="1"/>
        <c:lblAlgn val="ctr"/>
        <c:lblOffset val="100"/>
      </c:catAx>
      <c:valAx>
        <c:axId val="73577216"/>
        <c:scaling>
          <c:orientation val="minMax"/>
        </c:scaling>
        <c:axPos val="l"/>
        <c:majorGridlines>
          <c:spPr>
            <a:ln w="3175">
              <a:solidFill>
                <a:schemeClr val="bg1">
                  <a:lumMod val="50000"/>
                </a:schemeClr>
              </a:solidFill>
              <a:prstDash val="solid"/>
            </a:ln>
          </c:spPr>
        </c:majorGridlines>
        <c:numFmt formatCode="#,##0" sourceLinked="0"/>
        <c:majorTickMark val="none"/>
        <c:tickLblPos val="nextTo"/>
        <c:spPr>
          <a:ln w="3175">
            <a:solidFill>
              <a:srgbClr val="808080"/>
            </a:solidFill>
            <a:prstDash val="solid"/>
          </a:ln>
        </c:spPr>
        <c:txPr>
          <a:bodyPr/>
          <a:lstStyle/>
          <a:p>
            <a:pPr>
              <a:defRPr sz="1000" baseline="0"/>
            </a:pPr>
            <a:endParaRPr lang="en-US"/>
          </a:p>
        </c:txPr>
        <c:crossAx val="73571328"/>
        <c:crosses val="autoZero"/>
        <c:crossBetween val="between"/>
        <c:dispUnits>
          <c:builtInUnit val="millions"/>
          <c:dispUnitsLbl>
            <c:layout>
              <c:manualLayout>
                <c:xMode val="edge"/>
                <c:yMode val="edge"/>
                <c:x val="2.8814669286182037E-2"/>
                <c:y val="0.4349376356773848"/>
              </c:manualLayout>
            </c:layout>
            <c:txPr>
              <a:bodyPr/>
              <a:lstStyle/>
              <a:p>
                <a:pPr>
                  <a:defRPr sz="1100" baseline="0">
                    <a:latin typeface="Calibri" pitchFamily="34" charset="0"/>
                  </a:defRPr>
                </a:pPr>
                <a:endParaRPr lang="en-US"/>
              </a:p>
            </c:txPr>
          </c:dispUnitsLbl>
        </c:dispUnits>
      </c:valAx>
      <c:spPr>
        <a:solidFill>
          <a:srgbClr val="FFFFFF"/>
        </a:solidFill>
        <a:ln w="25400">
          <a:solidFill>
            <a:srgbClr val="000000"/>
          </a:solidFill>
        </a:ln>
      </c:spPr>
    </c:plotArea>
    <c:legend>
      <c:legendPos val="r"/>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0788" r="0.75000000000000788"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4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U.S. - Foreign Data Volume Distribution Trend (TB)</a:t>
            </a:r>
          </a:p>
        </c:rich>
      </c:tx>
      <c:spPr>
        <a:noFill/>
        <a:ln w="25400">
          <a:noFill/>
        </a:ln>
      </c:spPr>
    </c:title>
    <c:plotArea>
      <c:layout/>
      <c:barChart>
        <c:barDir val="col"/>
        <c:grouping val="clustered"/>
        <c:ser>
          <c:idx val="0"/>
          <c:order val="0"/>
          <c:tx>
            <c:strRef>
              <c:f>'US - Foreign Trend'!$A$18</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Trend'!$B$17:$E$17</c:f>
              <c:strCache>
                <c:ptCount val="4"/>
                <c:pt idx="0">
                  <c:v>FY2007</c:v>
                </c:pt>
                <c:pt idx="1">
                  <c:v>FY2008</c:v>
                </c:pt>
                <c:pt idx="2">
                  <c:v>FY2009</c:v>
                </c:pt>
                <c:pt idx="3">
                  <c:v>FY2010</c:v>
                </c:pt>
              </c:strCache>
            </c:strRef>
          </c:cat>
          <c:val>
            <c:numRef>
              <c:f>'US - Foreign Trend'!$B$18:$E$18</c:f>
              <c:numCache>
                <c:formatCode>#,##0.0</c:formatCode>
                <c:ptCount val="4"/>
                <c:pt idx="0">
                  <c:v>630.5</c:v>
                </c:pt>
                <c:pt idx="1">
                  <c:v>763.25908203125016</c:v>
                </c:pt>
                <c:pt idx="2">
                  <c:v>886.57</c:v>
                </c:pt>
                <c:pt idx="3">
                  <c:v>1195.22</c:v>
                </c:pt>
              </c:numCache>
            </c:numRef>
          </c:val>
        </c:ser>
        <c:ser>
          <c:idx val="1"/>
          <c:order val="1"/>
          <c:tx>
            <c:strRef>
              <c:f>'US - Foreign Trend'!$A$19</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Trend'!$B$17:$E$17</c:f>
              <c:strCache>
                <c:ptCount val="4"/>
                <c:pt idx="0">
                  <c:v>FY2007</c:v>
                </c:pt>
                <c:pt idx="1">
                  <c:v>FY2008</c:v>
                </c:pt>
                <c:pt idx="2">
                  <c:v>FY2009</c:v>
                </c:pt>
                <c:pt idx="3">
                  <c:v>FY2010</c:v>
                </c:pt>
              </c:strCache>
            </c:strRef>
          </c:cat>
          <c:val>
            <c:numRef>
              <c:f>'US - Foreign Trend'!$B$19:$E$19</c:f>
              <c:numCache>
                <c:formatCode>#,##0.0</c:formatCode>
                <c:ptCount val="4"/>
                <c:pt idx="0">
                  <c:v>757.3</c:v>
                </c:pt>
                <c:pt idx="1">
                  <c:v>1063.0125683593751</c:v>
                </c:pt>
                <c:pt idx="2">
                  <c:v>1380.55</c:v>
                </c:pt>
                <c:pt idx="3">
                  <c:v>2097.4899999999998</c:v>
                </c:pt>
              </c:numCache>
            </c:numRef>
          </c:val>
        </c:ser>
        <c:axId val="70141440"/>
        <c:axId val="70142976"/>
      </c:barChart>
      <c:catAx>
        <c:axId val="70141440"/>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70142976"/>
        <c:crosses val="autoZero"/>
        <c:auto val="1"/>
        <c:lblAlgn val="ctr"/>
        <c:lblOffset val="100"/>
      </c:catAx>
      <c:valAx>
        <c:axId val="70142976"/>
        <c:scaling>
          <c:orientation val="minMax"/>
          <c:min val="0"/>
        </c:scaling>
        <c:axPos val="l"/>
        <c:majorGridlines>
          <c:spPr>
            <a:ln w="3175">
              <a:solidFill>
                <a:schemeClr val="bg1">
                  <a:lumMod val="50000"/>
                </a:schemeClr>
              </a:solidFill>
              <a:prstDash val="solid"/>
            </a:ln>
          </c:spPr>
        </c:majorGridlines>
        <c:numFmt formatCode="#,##0" sourceLinked="0"/>
        <c:majorTickMark val="none"/>
        <c:tickLblPos val="nextTo"/>
        <c:spPr>
          <a:ln w="3175">
            <a:solidFill>
              <a:srgbClr val="808080"/>
            </a:solidFill>
            <a:prstDash val="solid"/>
          </a:ln>
        </c:spPr>
        <c:txPr>
          <a:bodyPr/>
          <a:lstStyle/>
          <a:p>
            <a:pPr>
              <a:defRPr sz="1000" baseline="0"/>
            </a:pPr>
            <a:endParaRPr lang="en-US"/>
          </a:p>
        </c:txPr>
        <c:crossAx val="70141440"/>
        <c:crosses val="autoZero"/>
        <c:crossBetween val="between"/>
      </c:valAx>
      <c:spPr>
        <a:solidFill>
          <a:srgbClr val="FFFFFF"/>
        </a:solidFill>
        <a:ln w="25400">
          <a:solidFill>
            <a:srgbClr val="000000"/>
          </a:solidFill>
        </a:ln>
      </c:spPr>
    </c:plotArea>
    <c:legend>
      <c:legendPos val="r"/>
      <c:spPr>
        <a:noFill/>
        <a:ln w="25400">
          <a:noFill/>
        </a:ln>
      </c:spPr>
      <c:txPr>
        <a:bodyPr/>
        <a:lstStyle/>
        <a:p>
          <a:pPr>
            <a:defRPr sz="1200"/>
          </a:pPr>
          <a:endParaRPr lang="en-US"/>
        </a:p>
      </c:txPr>
    </c:legend>
    <c:plotVisOnly val="1"/>
    <c:dispBlanksAs val="gap"/>
  </c:chart>
  <c:spPr>
    <a:solidFill>
      <a:srgbClr val="FFFFFF"/>
    </a:solidFill>
    <a:ln w="3175">
      <a:solidFill>
        <a:srgbClr val="808080"/>
      </a:solidFill>
      <a:prstDash val="solid"/>
    </a:ln>
  </c:spPr>
  <c:printSettings>
    <c:headerFooter alignWithMargins="0"/>
    <c:pageMargins b="1" l="0.7500000000000081" r="0.750000000000008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Non-Public Users</a:t>
            </a:r>
          </a:p>
        </c:rich>
      </c:tx>
      <c:spPr>
        <a:noFill/>
        <a:ln w="25400">
          <a:noFill/>
        </a:ln>
      </c:spPr>
    </c:title>
    <c:plotArea>
      <c:layout>
        <c:manualLayout>
          <c:layoutTarget val="inner"/>
          <c:xMode val="edge"/>
          <c:yMode val="edge"/>
          <c:x val="0.15283842794759844"/>
          <c:y val="0.25926063163673169"/>
          <c:w val="0.52344872751641069"/>
          <c:h val="0.56427152488291143"/>
        </c:manualLayout>
      </c:layout>
      <c:barChart>
        <c:barDir val="col"/>
        <c:grouping val="clustered"/>
        <c:ser>
          <c:idx val="0"/>
          <c:order val="0"/>
          <c:tx>
            <c:strRef>
              <c:f>'Public - Science User Trend'!$B$2</c:f>
              <c:strCache>
                <c:ptCount val="1"/>
                <c:pt idx="0">
                  <c:v>Production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'Public - Science User Trend'!$A$3:$A$6</c:f>
              <c:strCache>
                <c:ptCount val="4"/>
                <c:pt idx="0">
                  <c:v>FY2007</c:v>
                </c:pt>
                <c:pt idx="1">
                  <c:v>FY2008</c:v>
                </c:pt>
                <c:pt idx="2">
                  <c:v>FY2009</c:v>
                </c:pt>
                <c:pt idx="3">
                  <c:v>FY2010</c:v>
                </c:pt>
              </c:strCache>
            </c:strRef>
          </c:cat>
          <c:val>
            <c:numRef>
              <c:f>'Public - Science User Trend'!$B$3:$B$6</c:f>
              <c:numCache>
                <c:formatCode>General</c:formatCode>
                <c:ptCount val="4"/>
                <c:pt idx="0">
                  <c:v>72</c:v>
                </c:pt>
                <c:pt idx="1">
                  <c:v>168</c:v>
                </c:pt>
                <c:pt idx="2">
                  <c:v>167</c:v>
                </c:pt>
                <c:pt idx="3">
                  <c:v>124</c:v>
                </c:pt>
              </c:numCache>
            </c:numRef>
          </c:val>
        </c:ser>
        <c:ser>
          <c:idx val="1"/>
          <c:order val="1"/>
          <c:tx>
            <c:strRef>
              <c:f>'Public - Science User Trend'!$C$2</c:f>
              <c:strCache>
                <c:ptCount val="1"/>
                <c:pt idx="0">
                  <c:v>Science Team</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'Public - Science User Trend'!$A$3:$A$6</c:f>
              <c:strCache>
                <c:ptCount val="4"/>
                <c:pt idx="0">
                  <c:v>FY2007</c:v>
                </c:pt>
                <c:pt idx="1">
                  <c:v>FY2008</c:v>
                </c:pt>
                <c:pt idx="2">
                  <c:v>FY2009</c:v>
                </c:pt>
                <c:pt idx="3">
                  <c:v>FY2010</c:v>
                </c:pt>
              </c:strCache>
            </c:strRef>
          </c:cat>
          <c:val>
            <c:numRef>
              <c:f>'Public - Science User Trend'!$C$3:$C$6</c:f>
              <c:numCache>
                <c:formatCode>General</c:formatCode>
                <c:ptCount val="4"/>
                <c:pt idx="0">
                  <c:v>136</c:v>
                </c:pt>
                <c:pt idx="1">
                  <c:v>283</c:v>
                </c:pt>
                <c:pt idx="2">
                  <c:v>329</c:v>
                </c:pt>
                <c:pt idx="3">
                  <c:v>250</c:v>
                </c:pt>
              </c:numCache>
            </c:numRef>
          </c:val>
        </c:ser>
        <c:ser>
          <c:idx val="2"/>
          <c:order val="2"/>
          <c:tx>
            <c:strRef>
              <c:f>'Public - Science User Trend'!$D$2</c:f>
              <c:strCache>
                <c:ptCount val="1"/>
                <c:pt idx="0">
                  <c:v>QA/Testing</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cat>
            <c:strRef>
              <c:f>'Public - Science User Trend'!$A$3:$A$6</c:f>
              <c:strCache>
                <c:ptCount val="4"/>
                <c:pt idx="0">
                  <c:v>FY2007</c:v>
                </c:pt>
                <c:pt idx="1">
                  <c:v>FY2008</c:v>
                </c:pt>
                <c:pt idx="2">
                  <c:v>FY2009</c:v>
                </c:pt>
                <c:pt idx="3">
                  <c:v>FY2010</c:v>
                </c:pt>
              </c:strCache>
            </c:strRef>
          </c:cat>
          <c:val>
            <c:numRef>
              <c:f>'Public - Science User Trend'!$D$3:$D$6</c:f>
              <c:numCache>
                <c:formatCode>General</c:formatCode>
                <c:ptCount val="4"/>
                <c:pt idx="0">
                  <c:v>51</c:v>
                </c:pt>
                <c:pt idx="1">
                  <c:v>41</c:v>
                </c:pt>
                <c:pt idx="2">
                  <c:v>27</c:v>
                </c:pt>
                <c:pt idx="3">
                  <c:v>18</c:v>
                </c:pt>
              </c:numCache>
            </c:numRef>
          </c:val>
        </c:ser>
        <c:ser>
          <c:idx val="3"/>
          <c:order val="3"/>
          <c:tx>
            <c:strRef>
              <c:f>'Public - Science User Trend'!$E$2</c:f>
              <c:strCache>
                <c:ptCount val="1"/>
                <c:pt idx="0">
                  <c:v>Internal</c:v>
                </c:pt>
              </c:strCache>
            </c:strRef>
          </c:tx>
          <c:spPr>
            <a:gradFill rotWithShape="0">
              <a:gsLst>
                <a:gs pos="0">
                  <a:srgbClr val="C8B0ED"/>
                </a:gs>
                <a:gs pos="100000">
                  <a:srgbClr val="7F5BAB"/>
                </a:gs>
              </a:gsLst>
              <a:lin ang="5400000"/>
            </a:gradFill>
            <a:ln w="25400">
              <a:noFill/>
            </a:ln>
            <a:effectLst>
              <a:outerShdw dist="35921" dir="2700000" algn="br">
                <a:srgbClr val="000000"/>
              </a:outerShdw>
            </a:effectLst>
          </c:spPr>
          <c:cat>
            <c:strRef>
              <c:f>'Public - Science User Trend'!$A$3:$A$6</c:f>
              <c:strCache>
                <c:ptCount val="4"/>
                <c:pt idx="0">
                  <c:v>FY2007</c:v>
                </c:pt>
                <c:pt idx="1">
                  <c:v>FY2008</c:v>
                </c:pt>
                <c:pt idx="2">
                  <c:v>FY2009</c:v>
                </c:pt>
                <c:pt idx="3">
                  <c:v>FY2010</c:v>
                </c:pt>
              </c:strCache>
            </c:strRef>
          </c:cat>
          <c:val>
            <c:numRef>
              <c:f>'Public - Science User Trend'!$E$3:$E$6</c:f>
              <c:numCache>
                <c:formatCode>General</c:formatCode>
                <c:ptCount val="4"/>
                <c:pt idx="0">
                  <c:v>24</c:v>
                </c:pt>
                <c:pt idx="1">
                  <c:v>144</c:v>
                </c:pt>
                <c:pt idx="2">
                  <c:v>161</c:v>
                </c:pt>
                <c:pt idx="3">
                  <c:v>340</c:v>
                </c:pt>
              </c:numCache>
            </c:numRef>
          </c:val>
        </c:ser>
        <c:axId val="69600768"/>
        <c:axId val="69602304"/>
      </c:barChart>
      <c:catAx>
        <c:axId val="69600768"/>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69602304"/>
        <c:crosses val="autoZero"/>
        <c:auto val="1"/>
        <c:lblAlgn val="ctr"/>
        <c:lblOffset val="100"/>
      </c:catAx>
      <c:valAx>
        <c:axId val="69602304"/>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spPr>
            <a:noFill/>
            <a:ln w="25400">
              <a:noFill/>
            </a:ln>
          </c:spPr>
        </c:title>
        <c:numFmt formatCode="General" sourceLinked="1"/>
        <c:tickLblPos val="nextTo"/>
        <c:spPr>
          <a:ln w="3175">
            <a:solidFill>
              <a:srgbClr val="808080"/>
            </a:solidFill>
            <a:prstDash val="solid"/>
          </a:ln>
        </c:spPr>
        <c:crossAx val="69600768"/>
        <c:crosses val="autoZero"/>
        <c:crossBetween val="between"/>
      </c:valAx>
      <c:spPr>
        <a:ln>
          <a:solidFill>
            <a:schemeClr val="tx1"/>
          </a:solidFill>
        </a:ln>
      </c:spPr>
    </c:plotArea>
    <c:legend>
      <c:legendPos val="r"/>
      <c:layout>
        <c:manualLayout>
          <c:xMode val="edge"/>
          <c:yMode val="edge"/>
          <c:x val="0.70088325032872634"/>
          <c:y val="0.36240303295421755"/>
          <c:w val="0.27848489925220526"/>
          <c:h val="0.31724152128042832"/>
        </c:manualLayout>
      </c:layout>
      <c:spPr>
        <a:noFill/>
        <a:ln w="25400">
          <a:no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788" r="0.75000000000000788"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style val="23"/>
  <c:chart>
    <c:title>
      <c:tx>
        <c:rich>
          <a:bodyPr/>
          <a:lstStyle/>
          <a:p>
            <a:pPr>
              <a:defRPr/>
            </a:pPr>
            <a:r>
              <a:rPr lang="en-US"/>
              <a:t>Public Users</a:t>
            </a:r>
          </a:p>
        </c:rich>
      </c:tx>
      <c:spPr>
        <a:noFill/>
        <a:ln w="25400">
          <a:noFill/>
        </a:ln>
      </c:spPr>
    </c:title>
    <c:plotArea>
      <c:layout>
        <c:manualLayout>
          <c:layoutTarget val="inner"/>
          <c:xMode val="edge"/>
          <c:yMode val="edge"/>
          <c:x val="0.27325581395348836"/>
          <c:y val="0.25926063163673169"/>
          <c:w val="0.68313953488372092"/>
          <c:h val="0.56427152488291143"/>
        </c:manualLayout>
      </c:layout>
      <c:barChart>
        <c:barDir val="col"/>
        <c:grouping val="clustered"/>
        <c:ser>
          <c:idx val="0"/>
          <c:order val="0"/>
          <c:tx>
            <c:strRef>
              <c:f>'Public - Science User Trend'!$F$2</c:f>
              <c:strCache>
                <c:ptCount val="1"/>
                <c:pt idx="0">
                  <c:v>Public</c:v>
                </c:pt>
              </c:strCache>
            </c:strRef>
          </c:tx>
          <c:spPr>
            <a:gradFill rotWithShape="0">
              <a:gsLst>
                <a:gs pos="0">
                  <a:srgbClr val="95EEFF"/>
                </a:gs>
                <a:gs pos="100000">
                  <a:srgbClr val="39B7D8"/>
                </a:gs>
              </a:gsLst>
              <a:lin ang="5400000"/>
            </a:gradFill>
            <a:ln w="25400">
              <a:noFill/>
            </a:ln>
            <a:effectLst>
              <a:outerShdw dist="35921" dir="2700000" algn="br">
                <a:srgbClr val="000000"/>
              </a:outerShdw>
            </a:effectLst>
          </c:spPr>
          <c:cat>
            <c:strRef>
              <c:f>'Public - Science User Trend'!$A$3:$A$6</c:f>
              <c:strCache>
                <c:ptCount val="4"/>
                <c:pt idx="0">
                  <c:v>FY2007</c:v>
                </c:pt>
                <c:pt idx="1">
                  <c:v>FY2008</c:v>
                </c:pt>
                <c:pt idx="2">
                  <c:v>FY2009</c:v>
                </c:pt>
                <c:pt idx="3">
                  <c:v>FY2010</c:v>
                </c:pt>
              </c:strCache>
            </c:strRef>
          </c:cat>
          <c:val>
            <c:numRef>
              <c:f>'Public - Science User Trend'!$F$3:$F$6</c:f>
              <c:numCache>
                <c:formatCode>#,##0</c:formatCode>
                <c:ptCount val="4"/>
                <c:pt idx="0">
                  <c:v>179703</c:v>
                </c:pt>
                <c:pt idx="1">
                  <c:v>147847</c:v>
                </c:pt>
                <c:pt idx="2">
                  <c:v>280987</c:v>
                </c:pt>
                <c:pt idx="3">
                  <c:v>481872</c:v>
                </c:pt>
              </c:numCache>
            </c:numRef>
          </c:val>
        </c:ser>
        <c:axId val="69622784"/>
        <c:axId val="69657344"/>
      </c:barChart>
      <c:catAx>
        <c:axId val="69622784"/>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69657344"/>
        <c:crosses val="autoZero"/>
        <c:auto val="1"/>
        <c:lblAlgn val="ctr"/>
        <c:lblOffset val="100"/>
      </c:catAx>
      <c:valAx>
        <c:axId val="69657344"/>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spPr>
            <a:noFill/>
            <a:ln w="25400">
              <a:noFill/>
            </a:ln>
          </c:spPr>
        </c:title>
        <c:numFmt formatCode="#,##0" sourceLinked="1"/>
        <c:tickLblPos val="nextTo"/>
        <c:spPr>
          <a:ln w="3175">
            <a:solidFill>
              <a:srgbClr val="808080"/>
            </a:solidFill>
            <a:prstDash val="solid"/>
          </a:ln>
        </c:spPr>
        <c:crossAx val="69622784"/>
        <c:crosses val="autoZero"/>
        <c:crossBetween val="between"/>
      </c:valAx>
      <c:spPr>
        <a:solidFill>
          <a:srgbClr val="FFFFFF"/>
        </a:solidFill>
        <a:ln w="12700">
          <a:solidFill>
            <a:schemeClr val="tx1"/>
          </a:solidFill>
        </a:ln>
      </c:spPr>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788" r="0.75000000000000788"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a:t>EOSDIS Web Activity Four-Year Trend</a:t>
            </a:r>
          </a:p>
        </c:rich>
      </c:tx>
      <c:spPr>
        <a:noFill/>
        <a:ln w="25400">
          <a:noFill/>
        </a:ln>
      </c:spPr>
    </c:title>
    <c:plotArea>
      <c:layout/>
      <c:barChart>
        <c:barDir val="col"/>
        <c:grouping val="clustered"/>
        <c:ser>
          <c:idx val="1"/>
          <c:order val="0"/>
          <c:tx>
            <c:strRef>
              <c:f>'[1]Web Trends'!$C$55</c:f>
              <c:strCache>
                <c:ptCount val="1"/>
                <c:pt idx="0">
                  <c:v>Visits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'[1]Web Trends'!$A$56:$A$59</c:f>
              <c:strCache>
                <c:ptCount val="4"/>
                <c:pt idx="0">
                  <c:v>FY2007</c:v>
                </c:pt>
                <c:pt idx="1">
                  <c:v>FY2008</c:v>
                </c:pt>
                <c:pt idx="2">
                  <c:v>FY2009</c:v>
                </c:pt>
                <c:pt idx="3">
                  <c:v>FY2010</c:v>
                </c:pt>
              </c:strCache>
            </c:strRef>
          </c:cat>
          <c:val>
            <c:numRef>
              <c:f>'[1]Web Trends'!$C$56:$C$59</c:f>
              <c:numCache>
                <c:formatCode>General</c:formatCode>
                <c:ptCount val="4"/>
                <c:pt idx="0">
                  <c:v>707365</c:v>
                </c:pt>
                <c:pt idx="1">
                  <c:v>827714</c:v>
                </c:pt>
                <c:pt idx="2">
                  <c:v>1079317</c:v>
                </c:pt>
                <c:pt idx="3">
                  <c:v>1108858</c:v>
                </c:pt>
              </c:numCache>
            </c:numRef>
          </c:val>
        </c:ser>
        <c:ser>
          <c:idx val="2"/>
          <c:order val="1"/>
          <c:tx>
            <c:strRef>
              <c:f>'[1]Web Trends'!$D$55</c:f>
              <c:strCache>
                <c:ptCount val="1"/>
                <c:pt idx="0">
                  <c:v>Visitors</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cat>
            <c:strRef>
              <c:f>'[1]Web Trends'!$A$56:$A$59</c:f>
              <c:strCache>
                <c:ptCount val="4"/>
                <c:pt idx="0">
                  <c:v>FY2007</c:v>
                </c:pt>
                <c:pt idx="1">
                  <c:v>FY2008</c:v>
                </c:pt>
                <c:pt idx="2">
                  <c:v>FY2009</c:v>
                </c:pt>
                <c:pt idx="3">
                  <c:v>FY2010</c:v>
                </c:pt>
              </c:strCache>
            </c:strRef>
          </c:cat>
          <c:val>
            <c:numRef>
              <c:f>'[1]Web Trends'!$D$56:$D$59</c:f>
              <c:numCache>
                <c:formatCode>General</c:formatCode>
                <c:ptCount val="4"/>
                <c:pt idx="0">
                  <c:v>443079</c:v>
                </c:pt>
                <c:pt idx="1">
                  <c:v>523416</c:v>
                </c:pt>
                <c:pt idx="2">
                  <c:v>702058</c:v>
                </c:pt>
                <c:pt idx="3">
                  <c:v>718944</c:v>
                </c:pt>
              </c:numCache>
            </c:numRef>
          </c:val>
        </c:ser>
        <c:ser>
          <c:idx val="3"/>
          <c:order val="2"/>
          <c:tx>
            <c:strRef>
              <c:f>'[1]Web Trends'!$E$55</c:f>
              <c:strCache>
                <c:ptCount val="1"/>
                <c:pt idx="0">
                  <c:v>Repeat Visitors</c:v>
                </c:pt>
              </c:strCache>
            </c:strRef>
          </c:tx>
          <c:cat>
            <c:strRef>
              <c:f>'[1]Web Trends'!$A$56:$A$59</c:f>
              <c:strCache>
                <c:ptCount val="4"/>
                <c:pt idx="0">
                  <c:v>FY2007</c:v>
                </c:pt>
                <c:pt idx="1">
                  <c:v>FY2008</c:v>
                </c:pt>
                <c:pt idx="2">
                  <c:v>FY2009</c:v>
                </c:pt>
                <c:pt idx="3">
                  <c:v>FY2010</c:v>
                </c:pt>
              </c:strCache>
            </c:strRef>
          </c:cat>
          <c:val>
            <c:numRef>
              <c:f>'[1]Web Trends'!$E$56:$E$59</c:f>
              <c:numCache>
                <c:formatCode>General</c:formatCode>
                <c:ptCount val="4"/>
                <c:pt idx="0">
                  <c:v>77731</c:v>
                </c:pt>
                <c:pt idx="1">
                  <c:v>91801</c:v>
                </c:pt>
                <c:pt idx="2">
                  <c:v>116886</c:v>
                </c:pt>
                <c:pt idx="3">
                  <c:v>205378</c:v>
                </c:pt>
              </c:numCache>
            </c:numRef>
          </c:val>
        </c:ser>
        <c:axId val="73771264"/>
        <c:axId val="73781248"/>
      </c:barChart>
      <c:catAx>
        <c:axId val="73771264"/>
        <c:scaling>
          <c:orientation val="minMax"/>
        </c:scaling>
        <c:axPos val="b"/>
        <c:numFmt formatCode="General" sourceLinked="1"/>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73781248"/>
        <c:crosses val="autoZero"/>
        <c:auto val="1"/>
        <c:lblAlgn val="ctr"/>
        <c:lblOffset val="100"/>
        <c:tickLblSkip val="1"/>
        <c:tickMarkSkip val="1"/>
      </c:catAx>
      <c:valAx>
        <c:axId val="73781248"/>
        <c:scaling>
          <c:orientation val="minMax"/>
        </c:scaling>
        <c:axPos val="l"/>
        <c:majorGridlines>
          <c:spPr>
            <a:ln w="3175">
              <a:solidFill>
                <a:schemeClr val="tx1"/>
              </a:solidFill>
              <a:prstDash val="solid"/>
            </a:ln>
          </c:spPr>
        </c:majorGridlines>
        <c:numFmt formatCode="#,##0" sourceLinked="0"/>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73771264"/>
        <c:crosses val="autoZero"/>
        <c:crossBetween val="between"/>
      </c:valAx>
      <c:spPr>
        <a:solidFill>
          <a:srgbClr val="FFFFFF"/>
        </a:solidFill>
        <a:ln w="15875">
          <a:solidFill>
            <a:schemeClr val="tx1"/>
          </a:solidFill>
        </a:ln>
      </c:spPr>
    </c:plotArea>
    <c:legend>
      <c:legendPos val="r"/>
      <c:spPr>
        <a:noFill/>
        <a:ln w="25400">
          <a:no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511" r="0.7500000000000051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Archived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(40.6 Millions)</a:t>
            </a:r>
          </a:p>
        </c:rich>
      </c:tx>
      <c:layout>
        <c:manualLayout>
          <c:xMode val="edge"/>
          <c:yMode val="edge"/>
          <c:x val="0.2944693075170069"/>
          <c:y val="7.3072441602990312E-2"/>
        </c:manualLayout>
      </c:layout>
      <c:spPr>
        <a:noFill/>
        <a:ln w="25400">
          <a:noFill/>
        </a:ln>
      </c:spPr>
    </c:title>
    <c:plotArea>
      <c:layout>
        <c:manualLayout>
          <c:layoutTarget val="inner"/>
          <c:xMode val="edge"/>
          <c:yMode val="edge"/>
          <c:x val="0.39394022663907902"/>
          <c:y val="0.60533490972632009"/>
          <c:w val="0.2619053155127915"/>
          <c:h val="0.32266750694663282"/>
        </c:manualLayout>
      </c:layout>
      <c:pieChart>
        <c:varyColors val="1"/>
        <c:ser>
          <c:idx val="0"/>
          <c:order val="0"/>
          <c:tx>
            <c:strRef>
              <c:f>Archive!$C$5</c:f>
              <c:strCache>
                <c:ptCount val="1"/>
                <c:pt idx="0">
                  <c:v>Files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1"/>
              <c:layout>
                <c:manualLayout>
                  <c:x val="0.10445379130906635"/>
                  <c:y val="-7.4187874584164773E-2"/>
                </c:manualLayout>
              </c:layout>
              <c:showCatName val="1"/>
              <c:showPercent val="1"/>
            </c:dLbl>
            <c:dLbl>
              <c:idx val="2"/>
              <c:layout>
                <c:manualLayout>
                  <c:x val="0.12354741883135305"/>
                  <c:y val="-1.7668929015622763E-2"/>
                </c:manualLayout>
              </c:layout>
              <c:showCatName val="1"/>
              <c:showPercent val="1"/>
            </c:dLbl>
            <c:dLbl>
              <c:idx val="3"/>
              <c:layout>
                <c:manualLayout>
                  <c:x val="2.8828452895000977E-2"/>
                  <c:y val="2.378820416043036E-2"/>
                </c:manualLayout>
              </c:layout>
              <c:showCatName val="1"/>
              <c:showPercent val="1"/>
            </c:dLbl>
            <c:dLbl>
              <c:idx val="4"/>
              <c:layout>
                <c:manualLayout>
                  <c:x val="-0.15221100804800144"/>
                  <c:y val="-1.0316003278387907E-2"/>
                </c:manualLayout>
              </c:layout>
              <c:dLblPos val="bestFit"/>
              <c:showCatName val="1"/>
              <c:showPercent val="1"/>
            </c:dLbl>
            <c:dLbl>
              <c:idx val="5"/>
              <c:layout>
                <c:manualLayout>
                  <c:x val="-6.2089849573252413E-2"/>
                  <c:y val="-0.10006117231064079"/>
                </c:manualLayout>
              </c:layout>
              <c:dLblPos val="bestFi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Archive!$A$6:$A$14</c:f>
              <c:strCache>
                <c:ptCount val="9"/>
                <c:pt idx="0">
                  <c:v>ASDC</c:v>
                </c:pt>
                <c:pt idx="1">
                  <c:v>ASF</c:v>
                </c:pt>
                <c:pt idx="2">
                  <c:v>GESDISC</c:v>
                </c:pt>
                <c:pt idx="3">
                  <c:v>GHRC</c:v>
                </c:pt>
                <c:pt idx="4">
                  <c:v>LPDAAC</c:v>
                </c:pt>
                <c:pt idx="5">
                  <c:v>MODAPS</c:v>
                </c:pt>
                <c:pt idx="6">
                  <c:v>NSIDC</c:v>
                </c:pt>
                <c:pt idx="7">
                  <c:v>PODAAC</c:v>
                </c:pt>
                <c:pt idx="8">
                  <c:v>ORNL</c:v>
                </c:pt>
              </c:strCache>
            </c:strRef>
          </c:cat>
          <c:val>
            <c:numRef>
              <c:f>Archive!$C$6:$C$14</c:f>
              <c:numCache>
                <c:formatCode>#,##0.00</c:formatCode>
                <c:ptCount val="9"/>
                <c:pt idx="0">
                  <c:v>9.3838539999999995</c:v>
                </c:pt>
                <c:pt idx="1">
                  <c:v>2.9364999999999999E-2</c:v>
                </c:pt>
                <c:pt idx="2">
                  <c:v>8.0143400000000007</c:v>
                </c:pt>
                <c:pt idx="3">
                  <c:v>7.8210000000000002E-2</c:v>
                </c:pt>
                <c:pt idx="4">
                  <c:v>5.5354539999999997</c:v>
                </c:pt>
                <c:pt idx="5">
                  <c:v>14.892504000000001</c:v>
                </c:pt>
                <c:pt idx="6">
                  <c:v>2.1023239999999999</c:v>
                </c:pt>
                <c:pt idx="7">
                  <c:v>0.29447299999999998</c:v>
                </c:pt>
                <c:pt idx="8">
                  <c:v>0.28878300000000001</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666" r="0.75000000000000666"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Total Archive Size by Volume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(4,612.3 TBs)</a:t>
            </a:r>
          </a:p>
        </c:rich>
      </c:tx>
      <c:layout>
        <c:manualLayout>
          <c:xMode val="edge"/>
          <c:yMode val="edge"/>
          <c:x val="0.1905815678987211"/>
          <c:y val="7.4281150660637105E-2"/>
        </c:manualLayout>
      </c:layout>
      <c:spPr>
        <a:noFill/>
        <a:ln w="25400">
          <a:noFill/>
        </a:ln>
      </c:spPr>
    </c:title>
    <c:plotArea>
      <c:layout>
        <c:manualLayout>
          <c:layoutTarget val="inner"/>
          <c:xMode val="edge"/>
          <c:yMode val="edge"/>
          <c:x val="0.38978596949022315"/>
          <c:y val="0.63022508038585945"/>
          <c:w val="0.20161343249494226"/>
          <c:h val="0.24115755627009647"/>
        </c:manualLayout>
      </c:layout>
      <c:pieChart>
        <c:varyColors val="1"/>
        <c:ser>
          <c:idx val="0"/>
          <c:order val="0"/>
          <c:tx>
            <c:strRef>
              <c:f>'Total Archive Size'!$B$4</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5.988984984701913E-2"/>
                  <c:y val="-5.8214420798569826E-3"/>
                </c:manualLayout>
              </c:layout>
              <c:dLblPos val="bestFit"/>
              <c:showCatName val="1"/>
              <c:showPercent val="1"/>
            </c:dLbl>
            <c:dLbl>
              <c:idx val="4"/>
              <c:layout>
                <c:manualLayout>
                  <c:x val="-8.6927352743641953E-2"/>
                  <c:y val="3.3081232540507842E-2"/>
                </c:manualLayout>
              </c:layout>
              <c:dLblPos val="bestFit"/>
              <c:showCatName val="1"/>
              <c:showPercent val="1"/>
            </c:dLbl>
            <c:dLbl>
              <c:idx val="5"/>
              <c:layout>
                <c:manualLayout>
                  <c:x val="-0.11641139325112471"/>
                  <c:y val="3.6609798775153364E-2"/>
                </c:manualLayout>
              </c:layout>
              <c:showCatName val="1"/>
              <c:showPercent val="1"/>
            </c:dLbl>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'Total Archive Size'!$A$5:$A$14</c:f>
              <c:strCache>
                <c:ptCount val="10"/>
                <c:pt idx="0">
                  <c:v>ASDC</c:v>
                </c:pt>
                <c:pt idx="1">
                  <c:v>ASF</c:v>
                </c:pt>
                <c:pt idx="2">
                  <c:v>GESDISC</c:v>
                </c:pt>
                <c:pt idx="3">
                  <c:v>GHRC</c:v>
                </c:pt>
                <c:pt idx="4">
                  <c:v>LPDAAC</c:v>
                </c:pt>
                <c:pt idx="5">
                  <c:v>MODAPS</c:v>
                </c:pt>
                <c:pt idx="6">
                  <c:v>NSIDC</c:v>
                </c:pt>
                <c:pt idx="7">
                  <c:v>ORNL</c:v>
                </c:pt>
                <c:pt idx="8">
                  <c:v>PODAAC</c:v>
                </c:pt>
                <c:pt idx="9">
                  <c:v>SEDAC</c:v>
                </c:pt>
              </c:strCache>
            </c:strRef>
          </c:cat>
          <c:val>
            <c:numRef>
              <c:f>'Total Archive Size'!$B$5:$B$14</c:f>
              <c:numCache>
                <c:formatCode>#,##0.00</c:formatCode>
                <c:ptCount val="10"/>
                <c:pt idx="0">
                  <c:v>2082.8297632890626</c:v>
                </c:pt>
                <c:pt idx="1">
                  <c:v>448.4706982421875</c:v>
                </c:pt>
                <c:pt idx="2">
                  <c:v>381.539158203125</c:v>
                </c:pt>
                <c:pt idx="3">
                  <c:v>6.8242343749999996</c:v>
                </c:pt>
                <c:pt idx="4">
                  <c:v>822.25268164062504</c:v>
                </c:pt>
                <c:pt idx="5">
                  <c:v>768.33581738281248</c:v>
                </c:pt>
                <c:pt idx="6">
                  <c:v>66.057981445312507</c:v>
                </c:pt>
                <c:pt idx="7">
                  <c:v>0.41019058227539063</c:v>
                </c:pt>
                <c:pt idx="8">
                  <c:v>32.902135742187497</c:v>
                </c:pt>
                <c:pt idx="9">
                  <c:v>2.722111328125</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666" r="0.75000000000000666"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Total Archive Size by File Counts</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(203.3 Millions)</a:t>
            </a:r>
          </a:p>
        </c:rich>
      </c:tx>
      <c:layout>
        <c:manualLayout>
          <c:xMode val="edge"/>
          <c:yMode val="edge"/>
          <c:x val="0.13987017240179347"/>
          <c:y val="7.4281243662924185E-2"/>
        </c:manualLayout>
      </c:layout>
      <c:spPr>
        <a:noFill/>
        <a:ln w="25400">
          <a:noFill/>
        </a:ln>
      </c:spPr>
    </c:title>
    <c:plotArea>
      <c:layout>
        <c:manualLayout>
          <c:layoutTarget val="inner"/>
          <c:xMode val="edge"/>
          <c:yMode val="edge"/>
          <c:x val="0.38978596949022337"/>
          <c:y val="0.63022508038585978"/>
          <c:w val="0.20161343249494232"/>
          <c:h val="0.24115755627009647"/>
        </c:manualLayout>
      </c:layout>
      <c:pieChart>
        <c:varyColors val="1"/>
        <c:ser>
          <c:idx val="0"/>
          <c:order val="0"/>
          <c:tx>
            <c:strRef>
              <c:f>'Total Archive Size'!$C$4</c:f>
              <c:strCache>
                <c:ptCount val="1"/>
                <c:pt idx="0">
                  <c:v>Files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5.988984984701913E-2"/>
                  <c:y val="-5.8214420798569826E-3"/>
                </c:manualLayout>
              </c:layout>
              <c:dLblPos val="bestFit"/>
              <c:showCatName val="1"/>
              <c:showPercent val="1"/>
            </c:dLbl>
            <c:dLbl>
              <c:idx val="4"/>
              <c:layout>
                <c:manualLayout>
                  <c:x val="-8.1504755064945825E-2"/>
                  <c:y val="-4.8161136525161817E-2"/>
                </c:manualLayout>
              </c:layout>
              <c:dLblPos val="bestFit"/>
              <c:showCatName val="1"/>
              <c:showPercent val="1"/>
            </c:dLbl>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'Total Archive Size'!$A$5:$A$14</c:f>
              <c:strCache>
                <c:ptCount val="10"/>
                <c:pt idx="0">
                  <c:v>ASDC</c:v>
                </c:pt>
                <c:pt idx="1">
                  <c:v>ASF</c:v>
                </c:pt>
                <c:pt idx="2">
                  <c:v>GESDISC</c:v>
                </c:pt>
                <c:pt idx="3">
                  <c:v>GHRC</c:v>
                </c:pt>
                <c:pt idx="4">
                  <c:v>LPDAAC</c:v>
                </c:pt>
                <c:pt idx="5">
                  <c:v>MODAPS</c:v>
                </c:pt>
                <c:pt idx="6">
                  <c:v>NSIDC</c:v>
                </c:pt>
                <c:pt idx="7">
                  <c:v>ORNL</c:v>
                </c:pt>
                <c:pt idx="8">
                  <c:v>PODAAC</c:v>
                </c:pt>
                <c:pt idx="9">
                  <c:v>SEDAC</c:v>
                </c:pt>
              </c:strCache>
            </c:strRef>
          </c:cat>
          <c:val>
            <c:numRef>
              <c:f>'Total Archive Size'!$C$5:$C$14</c:f>
              <c:numCache>
                <c:formatCode>#,##0.00</c:formatCode>
                <c:ptCount val="10"/>
                <c:pt idx="0">
                  <c:v>75.394902999999999</c:v>
                </c:pt>
                <c:pt idx="1">
                  <c:v>0.20313600000000001</c:v>
                </c:pt>
                <c:pt idx="2">
                  <c:v>38.972330999999997</c:v>
                </c:pt>
                <c:pt idx="3">
                  <c:v>0.411968</c:v>
                </c:pt>
                <c:pt idx="4">
                  <c:v>43.492735000000003</c:v>
                </c:pt>
                <c:pt idx="5">
                  <c:v>25.207621</c:v>
                </c:pt>
                <c:pt idx="6">
                  <c:v>16.915597999999999</c:v>
                </c:pt>
                <c:pt idx="7">
                  <c:v>0.28603899999999999</c:v>
                </c:pt>
                <c:pt idx="8">
                  <c:v>2.3728009999999999</c:v>
                </c:pt>
                <c:pt idx="9">
                  <c:v>3.6299999999999999E-4</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688" r="0.75000000000000688"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(3,629.3 TBs)</a:t>
            </a:r>
          </a:p>
        </c:rich>
      </c:tx>
      <c:layout>
        <c:manualLayout>
          <c:xMode val="edge"/>
          <c:yMode val="edge"/>
          <c:x val="0.25437180046371755"/>
          <c:y val="2.8695527431540694E-2"/>
        </c:manualLayout>
      </c:layout>
      <c:spPr>
        <a:noFill/>
        <a:ln w="25400">
          <a:noFill/>
        </a:ln>
      </c:spPr>
    </c:title>
    <c:plotArea>
      <c:layout>
        <c:manualLayout>
          <c:layoutTarget val="inner"/>
          <c:xMode val="edge"/>
          <c:yMode val="edge"/>
          <c:x val="0.41708542713568453"/>
          <c:y val="0.65395894428153423"/>
          <c:w val="0.18844221105528058"/>
          <c:h val="0.21994134897360954"/>
        </c:manualLayout>
      </c:layout>
      <c:pieChart>
        <c:varyColors val="1"/>
        <c:ser>
          <c:idx val="0"/>
          <c:order val="0"/>
          <c:tx>
            <c:strRef>
              <c:f>Distribution!$A$77</c:f>
              <c:strCache>
                <c:ptCount val="1"/>
                <c:pt idx="0">
                  <c:v>Total 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dLbl>
              <c:idx val="8"/>
              <c:layout>
                <c:manualLayout>
                  <c:x val="-0.22646538662162838"/>
                  <c:y val="-0.10901264924122424"/>
                </c:manualLayout>
              </c:layout>
              <c:dLblPos val="bestFit"/>
              <c:showCatName val="1"/>
              <c:showPercent val="1"/>
            </c:dLbl>
            <c:numFmt formatCode="0.0%" sourceLinked="0"/>
            <c:spPr>
              <a:noFill/>
              <a:ln w="25400">
                <a:noFill/>
              </a:ln>
            </c:spPr>
            <c:txPr>
              <a:bodyPr/>
              <a:lstStyle/>
              <a:p>
                <a:pPr>
                  <a:defRPr sz="1100"/>
                </a:pPr>
                <a:endParaRPr lang="en-US"/>
              </a:p>
            </c:txPr>
            <c:showCatName val="1"/>
            <c:showPercent val="1"/>
            <c:showLeaderLines val="1"/>
          </c:dLbls>
          <c:cat>
            <c:strRef>
              <c:f>Distribution!$B$76:$M$76</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Distribution!$B$77:$M$77</c:f>
              <c:numCache>
                <c:formatCode>#,##0.00</c:formatCode>
                <c:ptCount val="12"/>
                <c:pt idx="0">
                  <c:v>2.6634765624999996</c:v>
                </c:pt>
                <c:pt idx="1">
                  <c:v>17.431845703124999</c:v>
                </c:pt>
                <c:pt idx="2">
                  <c:v>698.67523437499995</c:v>
                </c:pt>
                <c:pt idx="3">
                  <c:v>12.410048828124999</c:v>
                </c:pt>
                <c:pt idx="4">
                  <c:v>232.70969726562498</c:v>
                </c:pt>
                <c:pt idx="5">
                  <c:v>952.70526367187506</c:v>
                </c:pt>
                <c:pt idx="6">
                  <c:v>1287.3805273437499</c:v>
                </c:pt>
                <c:pt idx="7">
                  <c:v>140.17009765624999</c:v>
                </c:pt>
                <c:pt idx="8">
                  <c:v>4.9920605468749999</c:v>
                </c:pt>
                <c:pt idx="9">
                  <c:v>104.92124023437498</c:v>
                </c:pt>
                <c:pt idx="10">
                  <c:v>1.4294628906250002</c:v>
                </c:pt>
                <c:pt idx="11">
                  <c:v>173.84639648437499</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printSettings>
    <c:headerFooter alignWithMargins="0"/>
    <c:pageMargins b="1" l="0.75000000000000844" r="0.75000000000000844"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000" b="1" i="0" u="none" strike="noStrike" baseline="0">
                <a:solidFill>
                  <a:srgbClr val="000000"/>
                </a:solidFill>
                <a:latin typeface="Calibri"/>
                <a:ea typeface="Calibri"/>
                <a:cs typeface="Calibri"/>
              </a:defRPr>
            </a:pPr>
            <a:r>
              <a:rPr lang="en-US"/>
              <a:t>Volume Distributed By Domain</a:t>
            </a:r>
          </a:p>
        </c:rich>
      </c:tx>
      <c:spPr>
        <a:noFill/>
        <a:ln w="25400">
          <a:noFill/>
        </a:ln>
      </c:spPr>
    </c:title>
    <c:plotArea>
      <c:layout/>
      <c:barChart>
        <c:barDir val="col"/>
        <c:grouping val="stacked"/>
        <c:ser>
          <c:idx val="0"/>
          <c:order val="0"/>
          <c:tx>
            <c:strRef>
              <c:f>Distribution!$A$178</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Distribution!$B$178:$M$178</c:f>
              <c:numCache>
                <c:formatCode>0.00</c:formatCode>
                <c:ptCount val="12"/>
                <c:pt idx="0">
                  <c:v>0.13798828125000001</c:v>
                </c:pt>
                <c:pt idx="1">
                  <c:v>11.50251953125</c:v>
                </c:pt>
                <c:pt idx="2">
                  <c:v>175.25385742187501</c:v>
                </c:pt>
                <c:pt idx="3">
                  <c:v>3.7494531250000001</c:v>
                </c:pt>
                <c:pt idx="4">
                  <c:v>68.386396484375013</c:v>
                </c:pt>
                <c:pt idx="5">
                  <c:v>305.83010742187497</c:v>
                </c:pt>
                <c:pt idx="6">
                  <c:v>539.41312500000004</c:v>
                </c:pt>
                <c:pt idx="7">
                  <c:v>44.217314453125006</c:v>
                </c:pt>
                <c:pt idx="8">
                  <c:v>3.0087597656249998</c:v>
                </c:pt>
                <c:pt idx="9">
                  <c:v>43.717119140625002</c:v>
                </c:pt>
                <c:pt idx="10">
                  <c:v>0.661494140625</c:v>
                </c:pt>
                <c:pt idx="11">
                  <c:v>0</c:v>
                </c:pt>
              </c:numCache>
            </c:numRef>
          </c:val>
        </c:ser>
        <c:ser>
          <c:idx val="1"/>
          <c:order val="1"/>
          <c:tx>
            <c:strRef>
              <c:f>Distribution!$A$179</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Distribution!$B$179:$M$179</c:f>
              <c:numCache>
                <c:formatCode>0.00</c:formatCode>
                <c:ptCount val="12"/>
                <c:pt idx="0">
                  <c:v>1.3535156249999999E-2</c:v>
                </c:pt>
                <c:pt idx="1">
                  <c:v>0.61355468749999997</c:v>
                </c:pt>
                <c:pt idx="2">
                  <c:v>21.88703125</c:v>
                </c:pt>
                <c:pt idx="3">
                  <c:v>0.33280273437500002</c:v>
                </c:pt>
                <c:pt idx="4">
                  <c:v>46.677851562500003</c:v>
                </c:pt>
                <c:pt idx="5">
                  <c:v>201.18003906250001</c:v>
                </c:pt>
                <c:pt idx="6">
                  <c:v>33.854501953125002</c:v>
                </c:pt>
                <c:pt idx="7">
                  <c:v>10.342968750000001</c:v>
                </c:pt>
                <c:pt idx="8">
                  <c:v>0.41677734374999997</c:v>
                </c:pt>
                <c:pt idx="9">
                  <c:v>4.2234960937499997</c:v>
                </c:pt>
                <c:pt idx="10">
                  <c:v>0.20997070312499999</c:v>
                </c:pt>
                <c:pt idx="11">
                  <c:v>0</c:v>
                </c:pt>
              </c:numCache>
            </c:numRef>
          </c:val>
        </c:ser>
        <c:ser>
          <c:idx val="2"/>
          <c:order val="2"/>
          <c:tx>
            <c:strRef>
              <c:f>Distribution!$A$180</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Distribution!$B$180:$M$180</c:f>
              <c:numCache>
                <c:formatCode>0.00</c:formatCode>
                <c:ptCount val="12"/>
                <c:pt idx="0">
                  <c:v>1.0731054687499999</c:v>
                </c:pt>
                <c:pt idx="1">
                  <c:v>1.358603515625</c:v>
                </c:pt>
                <c:pt idx="2">
                  <c:v>268.20222656250002</c:v>
                </c:pt>
                <c:pt idx="3">
                  <c:v>2.9161523437499999</c:v>
                </c:pt>
                <c:pt idx="4">
                  <c:v>42.149335937499998</c:v>
                </c:pt>
                <c:pt idx="5">
                  <c:v>104.717373046875</c:v>
                </c:pt>
                <c:pt idx="6">
                  <c:v>148.63450195312501</c:v>
                </c:pt>
                <c:pt idx="7">
                  <c:v>17.843486328125</c:v>
                </c:pt>
                <c:pt idx="8">
                  <c:v>1.165302734375</c:v>
                </c:pt>
                <c:pt idx="9">
                  <c:v>16.588857421875002</c:v>
                </c:pt>
                <c:pt idx="10">
                  <c:v>6.9121093750000001E-2</c:v>
                </c:pt>
                <c:pt idx="11">
                  <c:v>0</c:v>
                </c:pt>
              </c:numCache>
            </c:numRef>
          </c:val>
        </c:ser>
        <c:ser>
          <c:idx val="3"/>
          <c:order val="3"/>
          <c:tx>
            <c:strRef>
              <c:f>Distribution!$A$181</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Distribution!$B$181:$M$181</c:f>
              <c:numCache>
                <c:formatCode>0.00</c:formatCode>
                <c:ptCount val="12"/>
                <c:pt idx="0">
                  <c:v>1.341767578125</c:v>
                </c:pt>
                <c:pt idx="1">
                  <c:v>3.3686425781249998</c:v>
                </c:pt>
                <c:pt idx="2">
                  <c:v>210.05573242187501</c:v>
                </c:pt>
                <c:pt idx="3">
                  <c:v>4.3514160156250004</c:v>
                </c:pt>
                <c:pt idx="4">
                  <c:v>55.615810546874997</c:v>
                </c:pt>
                <c:pt idx="5">
                  <c:v>209.23976562500002</c:v>
                </c:pt>
                <c:pt idx="6">
                  <c:v>505.65190429687499</c:v>
                </c:pt>
                <c:pt idx="7">
                  <c:v>24.50583984375</c:v>
                </c:pt>
                <c:pt idx="8">
                  <c:v>0.14665039062499999</c:v>
                </c:pt>
                <c:pt idx="9">
                  <c:v>32.951005859375002</c:v>
                </c:pt>
                <c:pt idx="10">
                  <c:v>2.423828125E-2</c:v>
                </c:pt>
                <c:pt idx="11">
                  <c:v>0</c:v>
                </c:pt>
              </c:numCache>
            </c:numRef>
          </c:val>
        </c:ser>
        <c:ser>
          <c:idx val="4"/>
          <c:order val="4"/>
          <c:tx>
            <c:strRef>
              <c:f>Distribution!$A$182</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Distribution!$B$182:$M$182</c:f>
              <c:numCache>
                <c:formatCode>0.00</c:formatCode>
                <c:ptCount val="12"/>
                <c:pt idx="0">
                  <c:v>1.9560546875000001E-2</c:v>
                </c:pt>
                <c:pt idx="1">
                  <c:v>4.9248046875E-2</c:v>
                </c:pt>
                <c:pt idx="2">
                  <c:v>2.8819335937499999</c:v>
                </c:pt>
                <c:pt idx="3">
                  <c:v>1.953125E-5</c:v>
                </c:pt>
                <c:pt idx="4">
                  <c:v>0.30033203125000002</c:v>
                </c:pt>
                <c:pt idx="5">
                  <c:v>2.0869628906249997</c:v>
                </c:pt>
                <c:pt idx="6">
                  <c:v>0.77403320312500001</c:v>
                </c:pt>
                <c:pt idx="7">
                  <c:v>1.3491015625</c:v>
                </c:pt>
                <c:pt idx="8">
                  <c:v>1.9804687500000001E-2</c:v>
                </c:pt>
                <c:pt idx="9">
                  <c:v>8.2128906250000001E-3</c:v>
                </c:pt>
                <c:pt idx="10">
                  <c:v>1.2861328125E-2</c:v>
                </c:pt>
                <c:pt idx="11">
                  <c:v>0</c:v>
                </c:pt>
              </c:numCache>
            </c:numRef>
          </c:val>
        </c:ser>
        <c:ser>
          <c:idx val="5"/>
          <c:order val="5"/>
          <c:tx>
            <c:strRef>
              <c:f>Distribution!$A$183</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Distribution!$B$183:$M$183</c:f>
              <c:numCache>
                <c:formatCode>0.00</c:formatCode>
                <c:ptCount val="12"/>
                <c:pt idx="0">
                  <c:v>7.7451171875000002E-2</c:v>
                </c:pt>
                <c:pt idx="1">
                  <c:v>0.50499023437500001</c:v>
                </c:pt>
                <c:pt idx="2">
                  <c:v>14.866562500000001</c:v>
                </c:pt>
                <c:pt idx="3">
                  <c:v>0.53587890625000001</c:v>
                </c:pt>
                <c:pt idx="4">
                  <c:v>0.266962890625</c:v>
                </c:pt>
                <c:pt idx="5">
                  <c:v>16.365576171875002</c:v>
                </c:pt>
                <c:pt idx="6">
                  <c:v>54.52619140625</c:v>
                </c:pt>
                <c:pt idx="7">
                  <c:v>25.147841796875003</c:v>
                </c:pt>
                <c:pt idx="8">
                  <c:v>0.176943359375</c:v>
                </c:pt>
                <c:pt idx="9">
                  <c:v>6.1096289062500002</c:v>
                </c:pt>
                <c:pt idx="10">
                  <c:v>7.3261718749999996E-2</c:v>
                </c:pt>
                <c:pt idx="11">
                  <c:v>0</c:v>
                </c:pt>
              </c:numCache>
            </c:numRef>
          </c:val>
        </c:ser>
        <c:ser>
          <c:idx val="6"/>
          <c:order val="6"/>
          <c:tx>
            <c:strRef>
              <c:f>Distribution!$A$184</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Distribution!$B$177:$M$177</c:f>
              <c:strCache>
                <c:ptCount val="12"/>
                <c:pt idx="0">
                  <c:v>ASF</c:v>
                </c:pt>
                <c:pt idx="1">
                  <c:v>CDDIS</c:v>
                </c:pt>
                <c:pt idx="2">
                  <c:v>GES DISC</c:v>
                </c:pt>
                <c:pt idx="3">
                  <c:v>GHRC</c:v>
                </c:pt>
                <c:pt idx="4">
                  <c:v>ASDC</c:v>
                </c:pt>
                <c:pt idx="5">
                  <c:v>LP DAAC</c:v>
                </c:pt>
                <c:pt idx="6">
                  <c:v>MODAPS</c:v>
                </c:pt>
                <c:pt idx="7">
                  <c:v>NSIDC</c:v>
                </c:pt>
                <c:pt idx="8">
                  <c:v>ORNL</c:v>
                </c:pt>
                <c:pt idx="9">
                  <c:v>PO.DAAC</c:v>
                </c:pt>
                <c:pt idx="10">
                  <c:v>SEDAC</c:v>
                </c:pt>
                <c:pt idx="11">
                  <c:v>OBPG*</c:v>
                </c:pt>
              </c:strCache>
            </c:strRef>
          </c:cat>
          <c:val>
            <c:numRef>
              <c:f>Distribution!$B$184:$M$184</c:f>
              <c:numCache>
                <c:formatCode>0.00</c:formatCode>
                <c:ptCount val="12"/>
                <c:pt idx="0">
                  <c:v>6.8359375000000007E-5</c:v>
                </c:pt>
                <c:pt idx="1">
                  <c:v>3.4287109374999999E-2</c:v>
                </c:pt>
                <c:pt idx="2">
                  <c:v>5.5279003906249997</c:v>
                </c:pt>
                <c:pt idx="3">
                  <c:v>0.52433593749999996</c:v>
                </c:pt>
                <c:pt idx="4">
                  <c:v>19.31298828125</c:v>
                </c:pt>
                <c:pt idx="5">
                  <c:v>113.285419921875</c:v>
                </c:pt>
                <c:pt idx="6">
                  <c:v>4.5262695312499996</c:v>
                </c:pt>
                <c:pt idx="7">
                  <c:v>16.763574218749998</c:v>
                </c:pt>
                <c:pt idx="8">
                  <c:v>5.7812500000000003E-2</c:v>
                </c:pt>
                <c:pt idx="9">
                  <c:v>1.3229199218750001</c:v>
                </c:pt>
                <c:pt idx="10">
                  <c:v>0.37852539062500001</c:v>
                </c:pt>
                <c:pt idx="11">
                  <c:v>173.84639648437499</c:v>
                </c:pt>
              </c:numCache>
            </c:numRef>
          </c:val>
        </c:ser>
        <c:gapWidth val="55"/>
        <c:overlap val="100"/>
        <c:axId val="69067136"/>
        <c:axId val="69068672"/>
      </c:barChart>
      <c:catAx>
        <c:axId val="69067136"/>
        <c:scaling>
          <c:orientation val="minMax"/>
        </c:scaling>
        <c:axPos val="b"/>
        <c:numFmt formatCode="0" sourceLinked="1"/>
        <c:majorTickMark val="none"/>
        <c:tickLblPos val="nextTo"/>
        <c:spPr>
          <a:ln w="3175">
            <a:solidFill>
              <a:srgbClr val="808080"/>
            </a:solidFill>
            <a:prstDash val="solid"/>
          </a:ln>
        </c:spPr>
        <c:txPr>
          <a:bodyPr rot="-5400000" vert="horz"/>
          <a:lstStyle/>
          <a:p>
            <a:pPr>
              <a:defRPr sz="1100" baseline="0"/>
            </a:pPr>
            <a:endParaRPr lang="en-US"/>
          </a:p>
        </c:txPr>
        <c:crossAx val="69068672"/>
        <c:crosses val="autoZero"/>
        <c:auto val="1"/>
        <c:lblAlgn val="ctr"/>
        <c:lblOffset val="100"/>
      </c:catAx>
      <c:valAx>
        <c:axId val="69068672"/>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Volume (TBs)</a:t>
                </a:r>
              </a:p>
            </c:rich>
          </c:tx>
        </c:title>
        <c:numFmt formatCode="0" sourceLinked="0"/>
        <c:majorTickMark val="none"/>
        <c:tickLblPos val="nextTo"/>
        <c:spPr>
          <a:ln w="3175">
            <a:solidFill>
              <a:srgbClr val="808080"/>
            </a:solidFill>
            <a:prstDash val="solid"/>
          </a:ln>
        </c:spPr>
        <c:txPr>
          <a:bodyPr/>
          <a:lstStyle/>
          <a:p>
            <a:pPr>
              <a:defRPr sz="1200"/>
            </a:pPr>
            <a:endParaRPr lang="en-US"/>
          </a:p>
        </c:txPr>
        <c:crossAx val="69067136"/>
        <c:crosses val="autoZero"/>
        <c:crossBetween val="between"/>
      </c:valAx>
      <c:spPr>
        <a:solidFill>
          <a:srgbClr val="FFFFFF"/>
        </a:solidFill>
        <a:ln w="25400">
          <a:solidFill>
            <a:srgbClr val="808080"/>
          </a:solidFill>
        </a:ln>
      </c:spPr>
    </c:plotArea>
    <c:legend>
      <c:legendPos val="r"/>
      <c:layout>
        <c:manualLayout>
          <c:xMode val="edge"/>
          <c:yMode val="edge"/>
          <c:x val="0.82517001974362103"/>
          <c:y val="0.16592560964230221"/>
          <c:w val="0.13724560184008591"/>
          <c:h val="0.52658286284806055"/>
        </c:manualLayout>
      </c:layout>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0844" r="0.75000000000000844"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Products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(412.8 Millions)</a:t>
            </a:r>
          </a:p>
        </c:rich>
      </c:tx>
      <c:spPr>
        <a:noFill/>
        <a:ln w="25400">
          <a:noFill/>
        </a:ln>
      </c:spPr>
    </c:title>
    <c:plotArea>
      <c:layout>
        <c:manualLayout>
          <c:layoutTarget val="inner"/>
          <c:xMode val="edge"/>
          <c:yMode val="edge"/>
          <c:x val="0.43424370231527981"/>
          <c:y val="0.64739975755251233"/>
          <c:w val="0.19603001418804061"/>
          <c:h val="0.22832402163681687"/>
        </c:manualLayout>
      </c:layout>
      <c:pieChart>
        <c:varyColors val="1"/>
        <c:ser>
          <c:idx val="0"/>
          <c:order val="0"/>
          <c:tx>
            <c:strRef>
              <c:f>Distribution!$A$20</c:f>
              <c:strCache>
                <c:ptCount val="1"/>
                <c:pt idx="0">
                  <c:v>Products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numFmt formatCode="0.0%" sourceLinked="0"/>
            <c:spPr>
              <a:noFill/>
              <a:ln w="25400">
                <a:noFill/>
              </a:ln>
            </c:spPr>
            <c:txPr>
              <a:bodyPr/>
              <a:lstStyle/>
              <a:p>
                <a:pPr>
                  <a:defRPr sz="1100"/>
                </a:pPr>
                <a:endParaRPr lang="en-US"/>
              </a:p>
            </c:txPr>
            <c:showCatName val="1"/>
            <c:showPercent val="1"/>
            <c:showLeaderLines val="1"/>
          </c:dLbls>
          <c:cat>
            <c:strRef>
              <c:f>Distribution!$B$19:$M$19</c:f>
              <c:strCache>
                <c:ptCount val="12"/>
                <c:pt idx="0">
                  <c:v>ASF</c:v>
                </c:pt>
                <c:pt idx="1">
                  <c:v>CDDIS</c:v>
                </c:pt>
                <c:pt idx="2">
                  <c:v>GESDISC</c:v>
                </c:pt>
                <c:pt idx="3">
                  <c:v>GHRC</c:v>
                </c:pt>
                <c:pt idx="4">
                  <c:v>ASDC</c:v>
                </c:pt>
                <c:pt idx="5">
                  <c:v>LPDAAC</c:v>
                </c:pt>
                <c:pt idx="6">
                  <c:v>MODAPS</c:v>
                </c:pt>
                <c:pt idx="7">
                  <c:v>NSIDC</c:v>
                </c:pt>
                <c:pt idx="8">
                  <c:v>ORNL</c:v>
                </c:pt>
                <c:pt idx="9">
                  <c:v>PO.DAAC</c:v>
                </c:pt>
                <c:pt idx="10">
                  <c:v>SEDAC</c:v>
                </c:pt>
                <c:pt idx="11">
                  <c:v>OBPG*</c:v>
                </c:pt>
              </c:strCache>
            </c:strRef>
          </c:cat>
          <c:val>
            <c:numRef>
              <c:f>Distribution!$B$20:$M$20</c:f>
              <c:numCache>
                <c:formatCode>#,##0.00</c:formatCode>
                <c:ptCount val="12"/>
                <c:pt idx="0">
                  <c:v>0.101671</c:v>
                </c:pt>
                <c:pt idx="1">
                  <c:v>52.599871</c:v>
                </c:pt>
                <c:pt idx="2">
                  <c:v>84.223157999999998</c:v>
                </c:pt>
                <c:pt idx="3">
                  <c:v>0.65940500000000002</c:v>
                </c:pt>
                <c:pt idx="4">
                  <c:v>4.4062020000000004</c:v>
                </c:pt>
                <c:pt idx="5">
                  <c:v>51.945273</c:v>
                </c:pt>
                <c:pt idx="6">
                  <c:v>79.756398000000004</c:v>
                </c:pt>
                <c:pt idx="7">
                  <c:v>22.897912999999999</c:v>
                </c:pt>
                <c:pt idx="8">
                  <c:v>49.882874999999999</c:v>
                </c:pt>
                <c:pt idx="9">
                  <c:v>50.334622000000003</c:v>
                </c:pt>
                <c:pt idx="10">
                  <c:v>3.5663849999999999</c:v>
                </c:pt>
                <c:pt idx="11">
                  <c:v>12.42596</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0855" r="0.7500000000000085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2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g&amp;_country_0=0&amp;_countrytype_0=0" TargetMode="External"/><Relationship Id="rId21"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zw&amp;_country_0=0&amp;_countrytype_0=0" TargetMode="External"/><Relationship Id="rId4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ve&amp;_country_0=0&amp;_countrytype_0=0" TargetMode="External"/><Relationship Id="rId4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e&amp;_country_0=0&amp;_countrytype_0=0" TargetMode="External"/><Relationship Id="rId6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k&amp;_country_0=0&amp;_countrytype_0=0" TargetMode="External"/><Relationship Id="rId68"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dk&amp;_country_0=0&amp;_countrytype_0=0" TargetMode="External"/><Relationship Id="rId8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o&amp;_country_0=0&amp;_countrytype_0=0" TargetMode="External"/><Relationship Id="rId8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l&amp;_country_0=0&amp;_countrytype_0=0" TargetMode="External"/><Relationship Id="rId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y&amp;_country_0=0&amp;_countrytype_0=0" TargetMode="External"/><Relationship Id="rId71"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t&amp;_country_0=0&amp;_countrytype_0=0" TargetMode="External"/><Relationship Id="rId9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fr&amp;_country_0=0&amp;_countrytype_0=0" TargetMode="External"/><Relationship Id="rId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d&amp;_country_0=0&amp;_countrytype_0=0" TargetMode="External"/><Relationship Id="rId1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t&amp;_country_0=0&amp;_countrytype_0=0" TargetMode="External"/><Relationship Id="rId2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a&amp;_country_0=0&amp;_countrytype_0=0" TargetMode="External"/><Relationship Id="rId11"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a&amp;_country_0=0&amp;_countrytype_0=0" TargetMode="External"/><Relationship Id="rId2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lv&amp;_country_0=0&amp;_countrytype_0=0" TargetMode="External"/><Relationship Id="rId3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d&amp;_country_0=0&amp;_countrytype_0=0" TargetMode="External"/><Relationship Id="rId3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s&amp;_country_0=0&amp;_countrytype_0=0" TargetMode="External"/><Relationship Id="rId40"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k&amp;_country_0=0&amp;_countrytype_0=0" TargetMode="External"/><Relationship Id="rId45"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a&amp;_country_0=0&amp;_countrytype_0=0" TargetMode="External"/><Relationship Id="rId5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hu&amp;_country_0=0&amp;_countrytype_0=0" TargetMode="External"/><Relationship Id="rId58"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l&amp;_country_0=0&amp;_countrytype_0=0" TargetMode="External"/><Relationship Id="rId6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h&amp;_country_0=0&amp;_countrytype_0=0" TargetMode="External"/><Relationship Id="rId7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h&amp;_country_0=0&amp;_countrytype_0=0" TargetMode="External"/><Relationship Id="rId7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r&amp;_country_0=0&amp;_countrytype_0=0" TargetMode="External"/><Relationship Id="rId8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ru&amp;_country_0=0&amp;_countrytype_0=0" TargetMode="External"/><Relationship Id="rId102" Type="http://schemas.openxmlformats.org/officeDocument/2006/relationships/hyperlink" Target="javascript:ZoomOut();" TargetMode="External"/><Relationship Id="rId5"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z&amp;_country_0=0&amp;_countrytype_0=0" TargetMode="External"/><Relationship Id="rId61"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e&amp;_country_0=0&amp;_countrytype_0=0" TargetMode="External"/><Relationship Id="rId8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h&amp;_country_0=0&amp;_countrytype_0=0" TargetMode="External"/><Relationship Id="rId90"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t&amp;_country_0=0&amp;_countrytype_0=0" TargetMode="External"/><Relationship Id="rId95" Type="http://schemas.openxmlformats.org/officeDocument/2006/relationships/hyperlink" Target="https://ems.eos.nasa.gov/cgi-bin/NetInsight741/alldaacsmonday/ntcgi.cgi?base=drilldown&amp;type=state&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u&amp;_country_0=0&amp;_countrytype_0=0" TargetMode="External"/><Relationship Id="rId1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n&amp;_country_0=0&amp;_countrytype_0=0" TargetMode="External"/><Relationship Id="rId1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h&amp;_country_0=0&amp;_countrytype_0=0" TargetMode="External"/><Relationship Id="rId2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om&amp;_country_0=0&amp;_countrytype_0=0" TargetMode="External"/><Relationship Id="rId2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r&amp;_country_0=0&amp;_countrytype_0=0" TargetMode="External"/><Relationship Id="rId30"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lu&amp;_country_0=0&amp;_countrytype_0=0" TargetMode="External"/><Relationship Id="rId35"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c&amp;_country_0=0&amp;_countrytype_0=0" TargetMode="External"/><Relationship Id="rId4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rs&amp;_country_0=0&amp;_countrytype_0=0" TargetMode="External"/><Relationship Id="rId48"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kw&amp;_country_0=0&amp;_countrytype_0=0" TargetMode="External"/><Relationship Id="rId5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l&amp;_country_0=0&amp;_countrytype_0=0" TargetMode="External"/><Relationship Id="rId6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ro&amp;_country_0=0&amp;_countrytype_0=0" TargetMode="External"/><Relationship Id="rId6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r&amp;_country_0=0&amp;_countrytype_0=0" TargetMode="External"/><Relationship Id="rId7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z&amp;_country_0=0&amp;_countrytype_0=0" TargetMode="External"/><Relationship Id="rId100" Type="http://schemas.openxmlformats.org/officeDocument/2006/relationships/hyperlink" Target="https://ems.eos.nasa.gov/cgi-bin/NetInsight741/alldaacsmonday/ntcgi.cgi?base=drilldown&amp;type=state&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us&amp;_country_0=0&amp;_countrytype_0=0" TargetMode="External"/><Relationship Id="rId8"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re&amp;_country_0=0&amp;_countrytype_0=0" TargetMode="External"/><Relationship Id="rId51"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vn&amp;_country_0=0&amp;_countrytype_0=0" TargetMode="External"/><Relationship Id="rId7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za&amp;_country_0=0&amp;_countrytype_0=0" TargetMode="External"/><Relationship Id="rId80"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d&amp;_country_0=0&amp;_countrytype_0=0" TargetMode="External"/><Relationship Id="rId85"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e&amp;_country_0=0&amp;_countrytype_0=0" TargetMode="External"/><Relationship Id="rId9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s&amp;_country_0=0&amp;_countrytype_0=0" TargetMode="External"/><Relationship Id="rId98" Type="http://schemas.openxmlformats.org/officeDocument/2006/relationships/hyperlink" Target="https://ems.eos.nasa.gov/cgi-bin/NetInsight741/alldaacsmonday/ntcgi.cgi?base=drilldown&amp;type=state&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a&amp;_country_0=0&amp;_countrytype_0=0" TargetMode="External"/><Relationship Id="rId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l&amp;_country_0=0&amp;_countrytype_0=0" TargetMode="External"/><Relationship Id="rId1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w&amp;_country_0=0&amp;_countrytype_0=0" TargetMode="External"/><Relationship Id="rId1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qa&amp;_country_0=0&amp;_countrytype_0=0" TargetMode="External"/><Relationship Id="rId25"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m&amp;_country_0=0&amp;_countrytype_0=0" TargetMode="External"/><Relationship Id="rId3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jm&amp;_country_0=0&amp;_countrytype_0=0" TargetMode="External"/><Relationship Id="rId38"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n&amp;_country_0=0&amp;_countrytype_0=0" TargetMode="External"/><Relationship Id="rId4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g&amp;_country_0=0&amp;_countrytype_0=0" TargetMode="External"/><Relationship Id="rId5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g&amp;_country_0=0&amp;_countrytype_0=0" TargetMode="External"/><Relationship Id="rId6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t&amp;_country_0=0&amp;_countrytype_0=0" TargetMode="External"/><Relationship Id="rId103" Type="http://schemas.openxmlformats.org/officeDocument/2006/relationships/hyperlink" Target="javascript:ResetMap(%20true%20);" TargetMode="External"/><Relationship Id="rId20"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lk&amp;_country_0=0&amp;_countrytype_0=0" TargetMode="External"/><Relationship Id="rId41"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hr&amp;_country_0=0&amp;_countrytype_0=0" TargetMode="External"/><Relationship Id="rId5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e&amp;_country_0=0&amp;_countrytype_0=0" TargetMode="External"/><Relationship Id="rId6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r&amp;_country_0=0&amp;_countrytype_0=0" TargetMode="External"/><Relationship Id="rId70"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tw&amp;_country_0=0&amp;_countrytype_0=0" TargetMode="External"/><Relationship Id="rId75"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o&amp;_country_0=0&amp;_countrytype_0=0" TargetMode="External"/><Relationship Id="rId8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fi&amp;_country_0=0&amp;_countrytype_0=0" TargetMode="External"/><Relationship Id="rId88"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x&amp;_country_0=0&amp;_countrytype_0=0" TargetMode="External"/><Relationship Id="rId91"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jp&amp;_country_0=0&amp;_countrytype_0=0" TargetMode="External"/><Relationship Id="rId9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de&amp;_country_0=0&amp;_countrytype_0=0" TargetMode="External"/><Relationship Id="rId1" Type="http://schemas.openxmlformats.org/officeDocument/2006/relationships/image" Target="../media/image2.png"/><Relationship Id="rId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ug&amp;_country_0=0&amp;_countrytype_0=0" TargetMode="External"/><Relationship Id="rId15"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p&amp;_country_0=0&amp;_countrytype_0=0" TargetMode="External"/><Relationship Id="rId2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y&amp;_country_0=0&amp;_countrytype_0=0" TargetMode="External"/><Relationship Id="rId28"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y&amp;_country_0=0&amp;_countrytype_0=0" TargetMode="External"/><Relationship Id="rId3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o&amp;_country_0=0&amp;_countrytype_0=0" TargetMode="External"/><Relationship Id="rId4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e&amp;_country_0=0&amp;_countrytype_0=0" TargetMode="External"/><Relationship Id="rId5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z&amp;_country_0=0&amp;_countrytype_0=0" TargetMode="External"/><Relationship Id="rId10"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uy&amp;_country_0=0&amp;_countrytype_0=0" TargetMode="External"/><Relationship Id="rId31"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eg&amp;_country_0=0&amp;_countrytype_0=0" TargetMode="External"/><Relationship Id="rId4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r&amp;_country_0=0&amp;_countrytype_0=0" TargetMode="External"/><Relationship Id="rId52"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ke&amp;_country_0=0&amp;_countrytype_0=0" TargetMode="External"/><Relationship Id="rId60"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t&amp;_country_0=0&amp;_countrytype_0=0" TargetMode="External"/><Relationship Id="rId65"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ar&amp;_country_0=0&amp;_countrytype_0=0" TargetMode="External"/><Relationship Id="rId7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pl&amp;_country_0=0&amp;_countrytype_0=0" TargetMode="External"/><Relationship Id="rId78"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my&amp;_country_0=0&amp;_countrytype_0=0" TargetMode="External"/><Relationship Id="rId81"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kr&amp;_country_0=0&amp;_countrytype_0=0" TargetMode="External"/><Relationship Id="rId8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r&amp;_country_0=0&amp;_countrytype_0=0" TargetMode="External"/><Relationship Id="rId9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cn&amp;_country_0=0&amp;_countrytype_0=0" TargetMode="External"/><Relationship Id="rId9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b&amp;_country_0=0&amp;_countrytype_0=0" TargetMode="External"/><Relationship Id="rId101" Type="http://schemas.openxmlformats.org/officeDocument/2006/relationships/image" Target="../media/image3.png"/><Relationship Id="rId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gt&amp;_country_0=0&amp;_countrytype_0=0" TargetMode="External"/><Relationship Id="rId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dz&amp;_country_0=0&amp;_countrytype_0=0" TargetMode="External"/><Relationship Id="rId13"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kz&amp;_country_0=0&amp;_countrytype_0=0" TargetMode="External"/><Relationship Id="rId18"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c&amp;_country_0=0&amp;_countrytype_0=0" TargetMode="External"/><Relationship Id="rId39"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lt&amp;_country_0=0&amp;_countrytype_0=0" TargetMode="External"/><Relationship Id="rId34"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si&amp;_country_0=0&amp;_countrytype_0=0" TargetMode="External"/><Relationship Id="rId50"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ng&amp;_country_0=0&amp;_countrytype_0=0" TargetMode="External"/><Relationship Id="rId55"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ua&amp;_country_0=0&amp;_countrytype_0=0" TargetMode="External"/><Relationship Id="rId76"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be&amp;_country_0=0&amp;_countrytype_0=0" TargetMode="External"/><Relationship Id="rId97" Type="http://schemas.openxmlformats.org/officeDocument/2006/relationships/hyperlink" Target="https://ems.eos.nasa.gov/cgi-bin/NetInsight741/alldaacsmonday/ntcgi.cgi?base=drilldown&amp;type=city&amp;show=100&amp;framed=0&amp;startcalendar_0=2455594&amp;endcalendar_0=2455621&amp;calendarmode=m&amp;duration_0=3&amp;_duration_0=0&amp;duration_1=4&amp;_duration_1=0&amp;duration_2=5&amp;_duration_2=0&amp;duration_3=6&amp;_duration_3=0&amp;duration_4=7&amp;_duration_4=0&amp;duration_5=8&amp;_duration_5=0&amp;duration_6=9&amp;_duration_6=0&amp;duration_7=10&amp;_duration_7=0&amp;duration_8=11&amp;_duration_8=0&amp;duration_9=12&amp;_duration_9=0&amp;duration_10=13&amp;_duration_10=0&amp;duration_11=14&amp;_duration_11=0&amp;duration_12=15&amp;_duration_12=0&amp;country_0=in&amp;_country_0=0&amp;_countrytype_0=0" TargetMode="External"/><Relationship Id="rId104" Type="http://schemas.openxmlformats.org/officeDocument/2006/relationships/hyperlink" Target="javascript:ZoomIn();" TargetMode="External"/></Relationships>
</file>

<file path=xl/drawings/_rels/drawing14.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5</xdr:col>
      <xdr:colOff>685800</xdr:colOff>
      <xdr:row>1</xdr:row>
      <xdr:rowOff>152400</xdr:rowOff>
    </xdr:from>
    <xdr:to>
      <xdr:col>9</xdr:col>
      <xdr:colOff>257175</xdr:colOff>
      <xdr:row>18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714376</xdr:colOff>
      <xdr:row>19</xdr:row>
      <xdr:rowOff>161925</xdr:rowOff>
    </xdr:from>
    <xdr:to>
      <xdr:col>9</xdr:col>
      <xdr:colOff>285750</xdr:colOff>
      <xdr:row>37</xdr:row>
      <xdr:rowOff>11906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152400</xdr:colOff>
      <xdr:row>8</xdr:row>
      <xdr:rowOff>85725</xdr:rowOff>
    </xdr:from>
    <xdr:to>
      <xdr:col>12</xdr:col>
      <xdr:colOff>161925</xdr:colOff>
      <xdr:row>27</xdr:row>
      <xdr:rowOff>66675</xdr:rowOff>
    </xdr:to>
    <xdr:graphicFrame macro="">
      <xdr:nvGraphicFramePr>
        <xdr:cNvPr id="214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34</xdr:row>
      <xdr:rowOff>28574</xdr:rowOff>
    </xdr:from>
    <xdr:to>
      <xdr:col>10</xdr:col>
      <xdr:colOff>228600</xdr:colOff>
      <xdr:row>52</xdr:row>
      <xdr:rowOff>57149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76200</xdr:colOff>
      <xdr:row>20</xdr:row>
      <xdr:rowOff>9525</xdr:rowOff>
    </xdr:to>
    <xdr:pic>
      <xdr:nvPicPr>
        <xdr:cNvPr id="7995719"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6972300" y="4095750"/>
          <a:ext cx="76200"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180975</xdr:colOff>
      <xdr:row>39</xdr:row>
      <xdr:rowOff>9525</xdr:rowOff>
    </xdr:to>
    <xdr:pic>
      <xdr:nvPicPr>
        <xdr:cNvPr id="7995720" name="Picture 7" descr="spacer"/>
        <xdr:cNvPicPr>
          <a:picLocks noChangeAspect="1" noChangeArrowheads="1"/>
        </xdr:cNvPicPr>
      </xdr:nvPicPr>
      <xdr:blipFill>
        <a:blip xmlns:r="http://schemas.openxmlformats.org/officeDocument/2006/relationships" r:embed="rId1"/>
        <a:srcRect/>
        <a:stretch>
          <a:fillRect/>
        </a:stretch>
      </xdr:blipFill>
      <xdr:spPr bwMode="auto">
        <a:xfrm>
          <a:off x="8134350" y="7362825"/>
          <a:ext cx="180975"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104775</xdr:colOff>
      <xdr:row>39</xdr:row>
      <xdr:rowOff>9525</xdr:rowOff>
    </xdr:to>
    <xdr:pic>
      <xdr:nvPicPr>
        <xdr:cNvPr id="7995721"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6972300" y="7362825"/>
          <a:ext cx="104775" cy="9525"/>
        </a:xfrm>
        <a:prstGeom prst="rect">
          <a:avLst/>
        </a:prstGeom>
        <a:noFill/>
        <a:ln w="9525">
          <a:noFill/>
          <a:miter lim="800000"/>
          <a:headEnd/>
          <a:tailEnd/>
        </a:ln>
      </xdr:spPr>
    </xdr:pic>
    <xdr:clientData/>
  </xdr:twoCellAnchor>
  <xdr:twoCellAnchor editAs="oneCell">
    <xdr:from>
      <xdr:col>12</xdr:col>
      <xdr:colOff>0</xdr:colOff>
      <xdr:row>22</xdr:row>
      <xdr:rowOff>0</xdr:rowOff>
    </xdr:from>
    <xdr:to>
      <xdr:col>12</xdr:col>
      <xdr:colOff>76200</xdr:colOff>
      <xdr:row>22</xdr:row>
      <xdr:rowOff>9525</xdr:rowOff>
    </xdr:to>
    <xdr:pic>
      <xdr:nvPicPr>
        <xdr:cNvPr id="7"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7315200" y="4181475"/>
          <a:ext cx="76200" cy="95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12</xdr:col>
      <xdr:colOff>104775</xdr:colOff>
      <xdr:row>41</xdr:row>
      <xdr:rowOff>9525</xdr:rowOff>
    </xdr:to>
    <xdr:pic>
      <xdr:nvPicPr>
        <xdr:cNvPr id="8"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7315200" y="7419975"/>
          <a:ext cx="104775" cy="9525"/>
        </a:xfrm>
        <a:prstGeom prst="rect">
          <a:avLst/>
        </a:prstGeom>
        <a:noFill/>
        <a:ln w="9525">
          <a:noFill/>
          <a:miter lim="800000"/>
          <a:headEnd/>
          <a:tailEnd/>
        </a:ln>
      </xdr:spPr>
    </xdr:pic>
    <xdr:clientData/>
  </xdr:twoCellAnchor>
  <xdr:twoCellAnchor>
    <xdr:from>
      <xdr:col>1</xdr:col>
      <xdr:colOff>542925</xdr:colOff>
      <xdr:row>17</xdr:row>
      <xdr:rowOff>57150</xdr:rowOff>
    </xdr:from>
    <xdr:to>
      <xdr:col>10</xdr:col>
      <xdr:colOff>104775</xdr:colOff>
      <xdr:row>35</xdr:row>
      <xdr:rowOff>28575</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19049</xdr:colOff>
      <xdr:row>1</xdr:row>
      <xdr:rowOff>9525</xdr:rowOff>
    </xdr:from>
    <xdr:to>
      <xdr:col>18</xdr:col>
      <xdr:colOff>142875</xdr:colOff>
      <xdr:row>28</xdr:row>
      <xdr:rowOff>28576</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8</xdr:col>
      <xdr:colOff>276225</xdr:colOff>
      <xdr:row>4</xdr:row>
      <xdr:rowOff>247650</xdr:rowOff>
    </xdr:from>
    <xdr:to>
      <xdr:col>20</xdr:col>
      <xdr:colOff>495300</xdr:colOff>
      <xdr:row>25</xdr:row>
      <xdr:rowOff>0</xdr:rowOff>
    </xdr:to>
    <xdr:grpSp>
      <xdr:nvGrpSpPr>
        <xdr:cNvPr id="3" name="Group 12"/>
        <xdr:cNvGrpSpPr>
          <a:grpSpLocks/>
        </xdr:cNvGrpSpPr>
      </xdr:nvGrpSpPr>
      <xdr:grpSpPr bwMode="auto">
        <a:xfrm>
          <a:off x="5734050" y="1409700"/>
          <a:ext cx="7305675" cy="3886200"/>
          <a:chOff x="821" y="1270"/>
          <a:chExt cx="767" cy="409"/>
        </a:xfrm>
      </xdr:grpSpPr>
      <xdr:pic>
        <xdr:nvPicPr>
          <xdr:cNvPr id="5" name="ChartImage" descr="https://ems.eos.nasa.gov/NetInsight741/alldaacsmonday/dynamic/nt_grcustom13164_1298391733_16301.png"/>
          <xdr:cNvPicPr>
            <a:picLocks noChangeAspect="1" noChangeArrowheads="1"/>
          </xdr:cNvPicPr>
        </xdr:nvPicPr>
        <xdr:blipFill>
          <a:blip xmlns:r="http://schemas.openxmlformats.org/officeDocument/2006/relationships" r:embed="rId1" cstate="print"/>
          <a:srcRect/>
          <a:stretch>
            <a:fillRect/>
          </a:stretch>
        </xdr:blipFill>
        <xdr:spPr bwMode="auto">
          <a:xfrm>
            <a:off x="821" y="1270"/>
            <a:ext cx="767" cy="409"/>
          </a:xfrm>
          <a:prstGeom prst="rect">
            <a:avLst/>
          </a:prstGeom>
          <a:noFill/>
        </xdr:spPr>
      </xdr:pic>
      <xdr:sp macro="" textlink="">
        <xdr:nvSpPr>
          <xdr:cNvPr id="6" name="Freeform 179">
            <a:hlinkClick xmlns:r="http://schemas.openxmlformats.org/officeDocument/2006/relationships" r:id="rId2" tooltip="Sudan - 14"/>
          </xdr:cNvPr>
          <xdr:cNvSpPr>
            <a:spLocks/>
          </xdr:cNvSpPr>
        </xdr:nvSpPr>
        <xdr:spPr bwMode="auto">
          <a:xfrm>
            <a:off x="905" y="1425"/>
            <a:ext cx="413" cy="35"/>
          </a:xfrm>
          <a:custGeom>
            <a:avLst/>
            <a:gdLst/>
            <a:ahLst/>
            <a:cxnLst>
              <a:cxn ang="0">
                <a:pos x="16" y="35"/>
              </a:cxn>
              <a:cxn ang="0">
                <a:pos x="15" y="33"/>
              </a:cxn>
              <a:cxn ang="0">
                <a:pos x="14" y="34"/>
              </a:cxn>
              <a:cxn ang="0">
                <a:pos x="12" y="34"/>
              </a:cxn>
              <a:cxn ang="0">
                <a:pos x="11" y="32"/>
              </a:cxn>
              <a:cxn ang="0">
                <a:pos x="8" y="30"/>
              </a:cxn>
              <a:cxn ang="0">
                <a:pos x="8" y="30"/>
              </a:cxn>
              <a:cxn ang="0">
                <a:pos x="6" y="28"/>
              </a:cxn>
              <a:cxn ang="0">
                <a:pos x="5" y="26"/>
              </a:cxn>
              <a:cxn ang="0">
                <a:pos x="4" y="25"/>
              </a:cxn>
              <a:cxn ang="0">
                <a:pos x="3" y="24"/>
              </a:cxn>
              <a:cxn ang="0">
                <a:pos x="2" y="21"/>
              </a:cxn>
              <a:cxn ang="0">
                <a:pos x="1" y="20"/>
              </a:cxn>
              <a:cxn ang="0">
                <a:pos x="0" y="18"/>
              </a:cxn>
              <a:cxn ang="0">
                <a:pos x="0" y="16"/>
              </a:cxn>
              <a:cxn ang="0">
                <a:pos x="1" y="14"/>
              </a:cxn>
              <a:cxn ang="0">
                <a:pos x="2" y="12"/>
              </a:cxn>
              <a:cxn ang="0">
                <a:pos x="4" y="5"/>
              </a:cxn>
              <a:cxn ang="0">
                <a:pos x="6" y="4"/>
              </a:cxn>
              <a:cxn ang="0">
                <a:pos x="18" y="0"/>
              </a:cxn>
              <a:cxn ang="0">
                <a:pos x="29" y="1"/>
              </a:cxn>
              <a:cxn ang="0">
                <a:pos x="29" y="1"/>
              </a:cxn>
              <a:cxn ang="0">
                <a:pos x="32" y="8"/>
              </a:cxn>
              <a:cxn ang="0">
                <a:pos x="30" y="9"/>
              </a:cxn>
              <a:cxn ang="0">
                <a:pos x="29" y="9"/>
              </a:cxn>
              <a:cxn ang="0">
                <a:pos x="28" y="13"/>
              </a:cxn>
              <a:cxn ang="0">
                <a:pos x="27" y="18"/>
              </a:cxn>
              <a:cxn ang="0">
                <a:pos x="25" y="19"/>
              </a:cxn>
              <a:cxn ang="0">
                <a:pos x="25" y="22"/>
              </a:cxn>
              <a:cxn ang="0">
                <a:pos x="24" y="22"/>
              </a:cxn>
              <a:cxn ang="0">
                <a:pos x="23" y="24"/>
              </a:cxn>
              <a:cxn ang="0">
                <a:pos x="22" y="26"/>
              </a:cxn>
              <a:cxn ang="0">
                <a:pos x="22" y="27"/>
              </a:cxn>
              <a:cxn ang="0">
                <a:pos x="25" y="32"/>
              </a:cxn>
              <a:cxn ang="0">
                <a:pos x="26" y="33"/>
              </a:cxn>
              <a:cxn ang="0">
                <a:pos x="24" y="33"/>
              </a:cxn>
              <a:cxn ang="0">
                <a:pos x="22" y="35"/>
              </a:cxn>
              <a:cxn ang="0">
                <a:pos x="20" y="35"/>
              </a:cxn>
              <a:cxn ang="0">
                <a:pos x="18" y="35"/>
              </a:cxn>
            </a:cxnLst>
            <a:rect l="0" t="0" r="r" b="b"/>
            <a:pathLst>
              <a:path w="32" h="35">
                <a:moveTo>
                  <a:pt x="17" y="35"/>
                </a:moveTo>
                <a:lnTo>
                  <a:pt x="16" y="35"/>
                </a:lnTo>
                <a:lnTo>
                  <a:pt x="16" y="34"/>
                </a:lnTo>
                <a:lnTo>
                  <a:pt x="15" y="33"/>
                </a:lnTo>
                <a:lnTo>
                  <a:pt x="14" y="33"/>
                </a:lnTo>
                <a:lnTo>
                  <a:pt x="14" y="34"/>
                </a:lnTo>
                <a:lnTo>
                  <a:pt x="13" y="33"/>
                </a:lnTo>
                <a:lnTo>
                  <a:pt x="12" y="34"/>
                </a:lnTo>
                <a:lnTo>
                  <a:pt x="11" y="33"/>
                </a:lnTo>
                <a:lnTo>
                  <a:pt x="11" y="32"/>
                </a:lnTo>
                <a:lnTo>
                  <a:pt x="10" y="31"/>
                </a:lnTo>
                <a:lnTo>
                  <a:pt x="8" y="30"/>
                </a:lnTo>
                <a:lnTo>
                  <a:pt x="9" y="30"/>
                </a:lnTo>
                <a:lnTo>
                  <a:pt x="8" y="30"/>
                </a:lnTo>
                <a:lnTo>
                  <a:pt x="8" y="29"/>
                </a:lnTo>
                <a:lnTo>
                  <a:pt x="6" y="28"/>
                </a:lnTo>
                <a:lnTo>
                  <a:pt x="6" y="27"/>
                </a:lnTo>
                <a:lnTo>
                  <a:pt x="5" y="26"/>
                </a:lnTo>
                <a:lnTo>
                  <a:pt x="4" y="26"/>
                </a:lnTo>
                <a:lnTo>
                  <a:pt x="4" y="25"/>
                </a:lnTo>
                <a:lnTo>
                  <a:pt x="3" y="25"/>
                </a:lnTo>
                <a:lnTo>
                  <a:pt x="3" y="24"/>
                </a:lnTo>
                <a:lnTo>
                  <a:pt x="3" y="23"/>
                </a:lnTo>
                <a:lnTo>
                  <a:pt x="2" y="21"/>
                </a:lnTo>
                <a:lnTo>
                  <a:pt x="2" y="20"/>
                </a:lnTo>
                <a:lnTo>
                  <a:pt x="1" y="20"/>
                </a:lnTo>
                <a:lnTo>
                  <a:pt x="1" y="18"/>
                </a:lnTo>
                <a:lnTo>
                  <a:pt x="0" y="18"/>
                </a:lnTo>
                <a:lnTo>
                  <a:pt x="1" y="17"/>
                </a:lnTo>
                <a:lnTo>
                  <a:pt x="0" y="16"/>
                </a:lnTo>
                <a:lnTo>
                  <a:pt x="1" y="15"/>
                </a:lnTo>
                <a:lnTo>
                  <a:pt x="1" y="14"/>
                </a:lnTo>
                <a:lnTo>
                  <a:pt x="2" y="13"/>
                </a:lnTo>
                <a:lnTo>
                  <a:pt x="2" y="12"/>
                </a:lnTo>
                <a:lnTo>
                  <a:pt x="4" y="12"/>
                </a:lnTo>
                <a:lnTo>
                  <a:pt x="4" y="5"/>
                </a:lnTo>
                <a:lnTo>
                  <a:pt x="4" y="4"/>
                </a:lnTo>
                <a:lnTo>
                  <a:pt x="6" y="4"/>
                </a:lnTo>
                <a:lnTo>
                  <a:pt x="6" y="0"/>
                </a:lnTo>
                <a:lnTo>
                  <a:pt x="18" y="0"/>
                </a:lnTo>
                <a:lnTo>
                  <a:pt x="29" y="0"/>
                </a:lnTo>
                <a:lnTo>
                  <a:pt x="29" y="1"/>
                </a:lnTo>
                <a:lnTo>
                  <a:pt x="29" y="2"/>
                </a:lnTo>
                <a:lnTo>
                  <a:pt x="29" y="1"/>
                </a:lnTo>
                <a:lnTo>
                  <a:pt x="29" y="6"/>
                </a:lnTo>
                <a:lnTo>
                  <a:pt x="32" y="8"/>
                </a:lnTo>
                <a:lnTo>
                  <a:pt x="31" y="9"/>
                </a:lnTo>
                <a:lnTo>
                  <a:pt x="30" y="9"/>
                </a:lnTo>
                <a:lnTo>
                  <a:pt x="29" y="10"/>
                </a:lnTo>
                <a:lnTo>
                  <a:pt x="29" y="9"/>
                </a:lnTo>
                <a:lnTo>
                  <a:pt x="29" y="11"/>
                </a:lnTo>
                <a:lnTo>
                  <a:pt x="28" y="13"/>
                </a:lnTo>
                <a:lnTo>
                  <a:pt x="28" y="15"/>
                </a:lnTo>
                <a:lnTo>
                  <a:pt x="27" y="18"/>
                </a:lnTo>
                <a:lnTo>
                  <a:pt x="26" y="18"/>
                </a:lnTo>
                <a:lnTo>
                  <a:pt x="25" y="19"/>
                </a:lnTo>
                <a:lnTo>
                  <a:pt x="25" y="21"/>
                </a:lnTo>
                <a:lnTo>
                  <a:pt x="25" y="22"/>
                </a:lnTo>
                <a:lnTo>
                  <a:pt x="24" y="21"/>
                </a:lnTo>
                <a:lnTo>
                  <a:pt x="24" y="22"/>
                </a:lnTo>
                <a:lnTo>
                  <a:pt x="24" y="23"/>
                </a:lnTo>
                <a:lnTo>
                  <a:pt x="23" y="24"/>
                </a:lnTo>
                <a:lnTo>
                  <a:pt x="23" y="26"/>
                </a:lnTo>
                <a:lnTo>
                  <a:pt x="22" y="26"/>
                </a:lnTo>
                <a:lnTo>
                  <a:pt x="21" y="27"/>
                </a:lnTo>
                <a:lnTo>
                  <a:pt x="22" y="27"/>
                </a:lnTo>
                <a:lnTo>
                  <a:pt x="24" y="29"/>
                </a:lnTo>
                <a:lnTo>
                  <a:pt x="25" y="32"/>
                </a:lnTo>
                <a:lnTo>
                  <a:pt x="26" y="32"/>
                </a:lnTo>
                <a:lnTo>
                  <a:pt x="26" y="33"/>
                </a:lnTo>
                <a:lnTo>
                  <a:pt x="27" y="33"/>
                </a:lnTo>
                <a:lnTo>
                  <a:pt x="24" y="33"/>
                </a:lnTo>
                <a:lnTo>
                  <a:pt x="23" y="34"/>
                </a:lnTo>
                <a:lnTo>
                  <a:pt x="22" y="35"/>
                </a:lnTo>
                <a:lnTo>
                  <a:pt x="21" y="35"/>
                </a:lnTo>
                <a:lnTo>
                  <a:pt x="20" y="35"/>
                </a:lnTo>
                <a:lnTo>
                  <a:pt x="19" y="35"/>
                </a:lnTo>
                <a:lnTo>
                  <a:pt x="18" y="35"/>
                </a:lnTo>
                <a:lnTo>
                  <a:pt x="17" y="35"/>
                </a:lnTo>
                <a:close/>
              </a:path>
            </a:pathLst>
          </a:custGeom>
          <a:noFill/>
          <a:ln w="9525">
            <a:noFill/>
            <a:round/>
            <a:headEnd/>
            <a:tailEnd/>
          </a:ln>
        </xdr:spPr>
      </xdr:sp>
      <xdr:sp macro="" textlink="">
        <xdr:nvSpPr>
          <xdr:cNvPr id="7" name="Freeform 178">
            <a:hlinkClick xmlns:r="http://schemas.openxmlformats.org/officeDocument/2006/relationships" r:id="rId3" tooltip="Greenland - 14"/>
          </xdr:cNvPr>
          <xdr:cNvSpPr>
            <a:spLocks/>
          </xdr:cNvSpPr>
        </xdr:nvSpPr>
        <xdr:spPr bwMode="auto">
          <a:xfrm>
            <a:off x="1104" y="1307"/>
            <a:ext cx="117" cy="45"/>
          </a:xfrm>
          <a:custGeom>
            <a:avLst/>
            <a:gdLst/>
            <a:ahLst/>
            <a:cxnLst>
              <a:cxn ang="0">
                <a:pos x="39" y="29"/>
              </a:cxn>
              <a:cxn ang="0">
                <a:pos x="44" y="28"/>
              </a:cxn>
              <a:cxn ang="0">
                <a:pos x="37" y="25"/>
              </a:cxn>
              <a:cxn ang="0">
                <a:pos x="41" y="24"/>
              </a:cxn>
              <a:cxn ang="0">
                <a:pos x="38" y="23"/>
              </a:cxn>
              <a:cxn ang="0">
                <a:pos x="35" y="23"/>
              </a:cxn>
              <a:cxn ang="0">
                <a:pos x="34" y="20"/>
              </a:cxn>
              <a:cxn ang="0">
                <a:pos x="31" y="18"/>
              </a:cxn>
              <a:cxn ang="0">
                <a:pos x="20" y="14"/>
              </a:cxn>
              <a:cxn ang="0">
                <a:pos x="12" y="14"/>
              </a:cxn>
              <a:cxn ang="0">
                <a:pos x="6" y="12"/>
              </a:cxn>
              <a:cxn ang="0">
                <a:pos x="5" y="12"/>
              </a:cxn>
              <a:cxn ang="0">
                <a:pos x="17" y="7"/>
              </a:cxn>
              <a:cxn ang="0">
                <a:pos x="24" y="4"/>
              </a:cxn>
              <a:cxn ang="0">
                <a:pos x="34" y="3"/>
              </a:cxn>
              <a:cxn ang="0">
                <a:pos x="46" y="2"/>
              </a:cxn>
              <a:cxn ang="0">
                <a:pos x="64" y="3"/>
              </a:cxn>
              <a:cxn ang="0">
                <a:pos x="58" y="1"/>
              </a:cxn>
              <a:cxn ang="0">
                <a:pos x="70" y="0"/>
              </a:cxn>
              <a:cxn ang="0">
                <a:pos x="72" y="2"/>
              </a:cxn>
              <a:cxn ang="0">
                <a:pos x="94" y="2"/>
              </a:cxn>
              <a:cxn ang="0">
                <a:pos x="92" y="4"/>
              </a:cxn>
              <a:cxn ang="0">
                <a:pos x="95" y="6"/>
              </a:cxn>
              <a:cxn ang="0">
                <a:pos x="106" y="4"/>
              </a:cxn>
              <a:cxn ang="0">
                <a:pos x="109" y="6"/>
              </a:cxn>
              <a:cxn ang="0">
                <a:pos x="107" y="7"/>
              </a:cxn>
              <a:cxn ang="0">
                <a:pos x="100" y="10"/>
              </a:cxn>
              <a:cxn ang="0">
                <a:pos x="100" y="12"/>
              </a:cxn>
              <a:cxn ang="0">
                <a:pos x="101" y="13"/>
              </a:cxn>
              <a:cxn ang="0">
                <a:pos x="97" y="14"/>
              </a:cxn>
              <a:cxn ang="0">
                <a:pos x="97" y="16"/>
              </a:cxn>
              <a:cxn ang="0">
                <a:pos x="103" y="18"/>
              </a:cxn>
              <a:cxn ang="0">
                <a:pos x="99" y="20"/>
              </a:cxn>
              <a:cxn ang="0">
                <a:pos x="90" y="20"/>
              </a:cxn>
              <a:cxn ang="0">
                <a:pos x="89" y="21"/>
              </a:cxn>
              <a:cxn ang="0">
                <a:pos x="97" y="23"/>
              </a:cxn>
              <a:cxn ang="0">
                <a:pos x="99" y="24"/>
              </a:cxn>
              <a:cxn ang="0">
                <a:pos x="88" y="23"/>
              </a:cxn>
              <a:cxn ang="0">
                <a:pos x="86" y="25"/>
              </a:cxn>
              <a:cxn ang="0">
                <a:pos x="92" y="25"/>
              </a:cxn>
              <a:cxn ang="0">
                <a:pos x="93" y="27"/>
              </a:cxn>
              <a:cxn ang="0">
                <a:pos x="83" y="30"/>
              </a:cxn>
              <a:cxn ang="0">
                <a:pos x="76" y="31"/>
              </a:cxn>
              <a:cxn ang="0">
                <a:pos x="69" y="33"/>
              </a:cxn>
              <a:cxn ang="0">
                <a:pos x="65" y="34"/>
              </a:cxn>
              <a:cxn ang="0">
                <a:pos x="60" y="37"/>
              </a:cxn>
              <a:cxn ang="0">
                <a:pos x="60" y="39"/>
              </a:cxn>
              <a:cxn ang="0">
                <a:pos x="59" y="42"/>
              </a:cxn>
              <a:cxn ang="0">
                <a:pos x="58" y="43"/>
              </a:cxn>
              <a:cxn ang="0">
                <a:pos x="58" y="45"/>
              </a:cxn>
              <a:cxn ang="0">
                <a:pos x="52" y="44"/>
              </a:cxn>
              <a:cxn ang="0">
                <a:pos x="50" y="44"/>
              </a:cxn>
              <a:cxn ang="0">
                <a:pos x="46" y="42"/>
              </a:cxn>
              <a:cxn ang="0">
                <a:pos x="46" y="41"/>
              </a:cxn>
              <a:cxn ang="0">
                <a:pos x="44" y="39"/>
              </a:cxn>
              <a:cxn ang="0">
                <a:pos x="43" y="37"/>
              </a:cxn>
              <a:cxn ang="0">
                <a:pos x="42" y="37"/>
              </a:cxn>
              <a:cxn ang="0">
                <a:pos x="41" y="34"/>
              </a:cxn>
              <a:cxn ang="0">
                <a:pos x="39" y="34"/>
              </a:cxn>
              <a:cxn ang="0">
                <a:pos x="43" y="32"/>
              </a:cxn>
              <a:cxn ang="0">
                <a:pos x="37" y="32"/>
              </a:cxn>
              <a:cxn ang="0">
                <a:pos x="38" y="31"/>
              </a:cxn>
              <a:cxn ang="0">
                <a:pos x="42" y="30"/>
              </a:cxn>
            </a:cxnLst>
            <a:rect l="0" t="0" r="r" b="b"/>
            <a:pathLst>
              <a:path w="117" h="45">
                <a:moveTo>
                  <a:pt x="39" y="30"/>
                </a:moveTo>
                <a:lnTo>
                  <a:pt x="38" y="30"/>
                </a:lnTo>
                <a:lnTo>
                  <a:pt x="44" y="30"/>
                </a:lnTo>
                <a:lnTo>
                  <a:pt x="42" y="30"/>
                </a:lnTo>
                <a:lnTo>
                  <a:pt x="43" y="30"/>
                </a:lnTo>
                <a:lnTo>
                  <a:pt x="42" y="29"/>
                </a:lnTo>
                <a:lnTo>
                  <a:pt x="43" y="29"/>
                </a:lnTo>
                <a:lnTo>
                  <a:pt x="41" y="29"/>
                </a:lnTo>
                <a:lnTo>
                  <a:pt x="42" y="29"/>
                </a:lnTo>
                <a:lnTo>
                  <a:pt x="40" y="30"/>
                </a:lnTo>
                <a:lnTo>
                  <a:pt x="38" y="29"/>
                </a:lnTo>
                <a:lnTo>
                  <a:pt x="39" y="29"/>
                </a:lnTo>
                <a:lnTo>
                  <a:pt x="40" y="29"/>
                </a:lnTo>
                <a:lnTo>
                  <a:pt x="43" y="29"/>
                </a:lnTo>
                <a:lnTo>
                  <a:pt x="42" y="29"/>
                </a:lnTo>
                <a:lnTo>
                  <a:pt x="43" y="28"/>
                </a:lnTo>
                <a:lnTo>
                  <a:pt x="42" y="28"/>
                </a:lnTo>
                <a:lnTo>
                  <a:pt x="44" y="28"/>
                </a:lnTo>
                <a:lnTo>
                  <a:pt x="43" y="28"/>
                </a:lnTo>
                <a:lnTo>
                  <a:pt x="44" y="28"/>
                </a:lnTo>
                <a:lnTo>
                  <a:pt x="43" y="28"/>
                </a:lnTo>
                <a:lnTo>
                  <a:pt x="44" y="28"/>
                </a:lnTo>
                <a:lnTo>
                  <a:pt x="43" y="28"/>
                </a:lnTo>
                <a:lnTo>
                  <a:pt x="44" y="28"/>
                </a:lnTo>
                <a:lnTo>
                  <a:pt x="42" y="28"/>
                </a:lnTo>
                <a:lnTo>
                  <a:pt x="43" y="27"/>
                </a:lnTo>
                <a:lnTo>
                  <a:pt x="44" y="27"/>
                </a:lnTo>
                <a:lnTo>
                  <a:pt x="43" y="27"/>
                </a:lnTo>
                <a:lnTo>
                  <a:pt x="44" y="27"/>
                </a:lnTo>
                <a:lnTo>
                  <a:pt x="43" y="27"/>
                </a:lnTo>
                <a:lnTo>
                  <a:pt x="44" y="27"/>
                </a:lnTo>
                <a:lnTo>
                  <a:pt x="43" y="26"/>
                </a:lnTo>
                <a:lnTo>
                  <a:pt x="44" y="26"/>
                </a:lnTo>
                <a:lnTo>
                  <a:pt x="40" y="26"/>
                </a:lnTo>
                <a:lnTo>
                  <a:pt x="36" y="25"/>
                </a:lnTo>
                <a:lnTo>
                  <a:pt x="37" y="25"/>
                </a:lnTo>
                <a:lnTo>
                  <a:pt x="39" y="25"/>
                </a:lnTo>
                <a:lnTo>
                  <a:pt x="43" y="26"/>
                </a:lnTo>
                <a:lnTo>
                  <a:pt x="43" y="25"/>
                </a:lnTo>
                <a:lnTo>
                  <a:pt x="42" y="25"/>
                </a:lnTo>
                <a:lnTo>
                  <a:pt x="43" y="25"/>
                </a:lnTo>
                <a:lnTo>
                  <a:pt x="42" y="25"/>
                </a:lnTo>
                <a:lnTo>
                  <a:pt x="43" y="25"/>
                </a:lnTo>
                <a:lnTo>
                  <a:pt x="41" y="24"/>
                </a:lnTo>
                <a:lnTo>
                  <a:pt x="43" y="24"/>
                </a:lnTo>
                <a:lnTo>
                  <a:pt x="40" y="24"/>
                </a:lnTo>
                <a:lnTo>
                  <a:pt x="42" y="24"/>
                </a:lnTo>
                <a:lnTo>
                  <a:pt x="41" y="24"/>
                </a:lnTo>
                <a:lnTo>
                  <a:pt x="40" y="24"/>
                </a:lnTo>
                <a:lnTo>
                  <a:pt x="42" y="23"/>
                </a:lnTo>
                <a:lnTo>
                  <a:pt x="39" y="24"/>
                </a:lnTo>
                <a:lnTo>
                  <a:pt x="41" y="23"/>
                </a:lnTo>
                <a:lnTo>
                  <a:pt x="38" y="23"/>
                </a:lnTo>
                <a:lnTo>
                  <a:pt x="39" y="22"/>
                </a:lnTo>
                <a:lnTo>
                  <a:pt x="38" y="23"/>
                </a:lnTo>
                <a:lnTo>
                  <a:pt x="38" y="22"/>
                </a:lnTo>
                <a:lnTo>
                  <a:pt x="37" y="22"/>
                </a:lnTo>
                <a:lnTo>
                  <a:pt x="38" y="22"/>
                </a:lnTo>
                <a:lnTo>
                  <a:pt x="37" y="22"/>
                </a:lnTo>
                <a:lnTo>
                  <a:pt x="38" y="23"/>
                </a:lnTo>
                <a:lnTo>
                  <a:pt x="37" y="23"/>
                </a:lnTo>
                <a:lnTo>
                  <a:pt x="37" y="24"/>
                </a:lnTo>
                <a:lnTo>
                  <a:pt x="35" y="24"/>
                </a:lnTo>
                <a:lnTo>
                  <a:pt x="34" y="23"/>
                </a:lnTo>
                <a:lnTo>
                  <a:pt x="35" y="24"/>
                </a:lnTo>
                <a:lnTo>
                  <a:pt x="34" y="24"/>
                </a:lnTo>
                <a:lnTo>
                  <a:pt x="34" y="23"/>
                </a:lnTo>
                <a:lnTo>
                  <a:pt x="33" y="23"/>
                </a:lnTo>
                <a:lnTo>
                  <a:pt x="35" y="23"/>
                </a:lnTo>
                <a:lnTo>
                  <a:pt x="36" y="22"/>
                </a:lnTo>
                <a:lnTo>
                  <a:pt x="35" y="22"/>
                </a:lnTo>
                <a:lnTo>
                  <a:pt x="35" y="23"/>
                </a:lnTo>
                <a:lnTo>
                  <a:pt x="34" y="22"/>
                </a:lnTo>
                <a:lnTo>
                  <a:pt x="35" y="22"/>
                </a:lnTo>
                <a:lnTo>
                  <a:pt x="34" y="21"/>
                </a:lnTo>
                <a:lnTo>
                  <a:pt x="36" y="21"/>
                </a:lnTo>
                <a:lnTo>
                  <a:pt x="35" y="21"/>
                </a:lnTo>
                <a:lnTo>
                  <a:pt x="36" y="21"/>
                </a:lnTo>
                <a:lnTo>
                  <a:pt x="35" y="21"/>
                </a:lnTo>
                <a:lnTo>
                  <a:pt x="36" y="21"/>
                </a:lnTo>
                <a:lnTo>
                  <a:pt x="35" y="20"/>
                </a:lnTo>
                <a:lnTo>
                  <a:pt x="34" y="20"/>
                </a:lnTo>
                <a:lnTo>
                  <a:pt x="35" y="20"/>
                </a:lnTo>
                <a:lnTo>
                  <a:pt x="34" y="20"/>
                </a:lnTo>
                <a:lnTo>
                  <a:pt x="35" y="20"/>
                </a:lnTo>
                <a:lnTo>
                  <a:pt x="33" y="19"/>
                </a:lnTo>
                <a:lnTo>
                  <a:pt x="34" y="19"/>
                </a:lnTo>
                <a:lnTo>
                  <a:pt x="33" y="19"/>
                </a:lnTo>
                <a:lnTo>
                  <a:pt x="34" y="19"/>
                </a:lnTo>
                <a:lnTo>
                  <a:pt x="33" y="19"/>
                </a:lnTo>
                <a:lnTo>
                  <a:pt x="32" y="18"/>
                </a:lnTo>
                <a:lnTo>
                  <a:pt x="33" y="18"/>
                </a:lnTo>
                <a:lnTo>
                  <a:pt x="30" y="18"/>
                </a:lnTo>
                <a:lnTo>
                  <a:pt x="32" y="18"/>
                </a:lnTo>
                <a:lnTo>
                  <a:pt x="33" y="18"/>
                </a:lnTo>
                <a:lnTo>
                  <a:pt x="31" y="18"/>
                </a:lnTo>
                <a:lnTo>
                  <a:pt x="32" y="18"/>
                </a:lnTo>
                <a:lnTo>
                  <a:pt x="33" y="17"/>
                </a:lnTo>
                <a:lnTo>
                  <a:pt x="31" y="17"/>
                </a:lnTo>
                <a:lnTo>
                  <a:pt x="29" y="17"/>
                </a:lnTo>
                <a:lnTo>
                  <a:pt x="29" y="16"/>
                </a:lnTo>
                <a:lnTo>
                  <a:pt x="28" y="16"/>
                </a:lnTo>
                <a:lnTo>
                  <a:pt x="29" y="16"/>
                </a:lnTo>
                <a:lnTo>
                  <a:pt x="28" y="15"/>
                </a:lnTo>
                <a:lnTo>
                  <a:pt x="27" y="15"/>
                </a:lnTo>
                <a:lnTo>
                  <a:pt x="26" y="15"/>
                </a:lnTo>
                <a:lnTo>
                  <a:pt x="21" y="14"/>
                </a:lnTo>
                <a:lnTo>
                  <a:pt x="20" y="14"/>
                </a:lnTo>
                <a:lnTo>
                  <a:pt x="19" y="14"/>
                </a:lnTo>
                <a:lnTo>
                  <a:pt x="18" y="15"/>
                </a:lnTo>
                <a:lnTo>
                  <a:pt x="17" y="14"/>
                </a:lnTo>
                <a:lnTo>
                  <a:pt x="16" y="14"/>
                </a:lnTo>
                <a:lnTo>
                  <a:pt x="17" y="15"/>
                </a:lnTo>
                <a:lnTo>
                  <a:pt x="15" y="14"/>
                </a:lnTo>
                <a:lnTo>
                  <a:pt x="15" y="15"/>
                </a:lnTo>
                <a:lnTo>
                  <a:pt x="14" y="15"/>
                </a:lnTo>
                <a:lnTo>
                  <a:pt x="14" y="14"/>
                </a:lnTo>
                <a:lnTo>
                  <a:pt x="13" y="14"/>
                </a:lnTo>
                <a:lnTo>
                  <a:pt x="13" y="15"/>
                </a:lnTo>
                <a:lnTo>
                  <a:pt x="12" y="14"/>
                </a:lnTo>
                <a:lnTo>
                  <a:pt x="11" y="14"/>
                </a:lnTo>
                <a:lnTo>
                  <a:pt x="13" y="15"/>
                </a:lnTo>
                <a:lnTo>
                  <a:pt x="9" y="14"/>
                </a:lnTo>
                <a:lnTo>
                  <a:pt x="7" y="14"/>
                </a:lnTo>
                <a:lnTo>
                  <a:pt x="10" y="13"/>
                </a:lnTo>
                <a:lnTo>
                  <a:pt x="6" y="13"/>
                </a:lnTo>
                <a:lnTo>
                  <a:pt x="7" y="13"/>
                </a:lnTo>
                <a:lnTo>
                  <a:pt x="5" y="13"/>
                </a:lnTo>
                <a:lnTo>
                  <a:pt x="4" y="13"/>
                </a:lnTo>
                <a:lnTo>
                  <a:pt x="5" y="13"/>
                </a:lnTo>
                <a:lnTo>
                  <a:pt x="4" y="13"/>
                </a:lnTo>
                <a:lnTo>
                  <a:pt x="6" y="12"/>
                </a:lnTo>
                <a:lnTo>
                  <a:pt x="13" y="13"/>
                </a:lnTo>
                <a:lnTo>
                  <a:pt x="8" y="12"/>
                </a:lnTo>
                <a:lnTo>
                  <a:pt x="11" y="12"/>
                </a:lnTo>
                <a:lnTo>
                  <a:pt x="13" y="12"/>
                </a:lnTo>
                <a:lnTo>
                  <a:pt x="14" y="12"/>
                </a:lnTo>
                <a:lnTo>
                  <a:pt x="13" y="12"/>
                </a:lnTo>
                <a:lnTo>
                  <a:pt x="12" y="12"/>
                </a:lnTo>
                <a:lnTo>
                  <a:pt x="9" y="12"/>
                </a:lnTo>
                <a:lnTo>
                  <a:pt x="8" y="12"/>
                </a:lnTo>
                <a:lnTo>
                  <a:pt x="6" y="12"/>
                </a:lnTo>
                <a:lnTo>
                  <a:pt x="7" y="11"/>
                </a:lnTo>
                <a:lnTo>
                  <a:pt x="5" y="12"/>
                </a:lnTo>
                <a:lnTo>
                  <a:pt x="6" y="11"/>
                </a:lnTo>
                <a:lnTo>
                  <a:pt x="3" y="11"/>
                </a:lnTo>
                <a:lnTo>
                  <a:pt x="0" y="11"/>
                </a:lnTo>
                <a:lnTo>
                  <a:pt x="1" y="10"/>
                </a:lnTo>
                <a:lnTo>
                  <a:pt x="9" y="9"/>
                </a:lnTo>
                <a:lnTo>
                  <a:pt x="8" y="9"/>
                </a:lnTo>
                <a:lnTo>
                  <a:pt x="9" y="9"/>
                </a:lnTo>
                <a:lnTo>
                  <a:pt x="14" y="9"/>
                </a:lnTo>
                <a:lnTo>
                  <a:pt x="16" y="8"/>
                </a:lnTo>
                <a:lnTo>
                  <a:pt x="16" y="7"/>
                </a:lnTo>
                <a:lnTo>
                  <a:pt x="18" y="7"/>
                </a:lnTo>
                <a:lnTo>
                  <a:pt x="17" y="7"/>
                </a:lnTo>
                <a:lnTo>
                  <a:pt x="16" y="7"/>
                </a:lnTo>
                <a:lnTo>
                  <a:pt x="12" y="7"/>
                </a:lnTo>
                <a:lnTo>
                  <a:pt x="11" y="7"/>
                </a:lnTo>
                <a:lnTo>
                  <a:pt x="14" y="6"/>
                </a:lnTo>
                <a:lnTo>
                  <a:pt x="18" y="5"/>
                </a:lnTo>
                <a:lnTo>
                  <a:pt x="20" y="6"/>
                </a:lnTo>
                <a:lnTo>
                  <a:pt x="19" y="5"/>
                </a:lnTo>
                <a:lnTo>
                  <a:pt x="20" y="5"/>
                </a:lnTo>
                <a:lnTo>
                  <a:pt x="23" y="5"/>
                </a:lnTo>
                <a:lnTo>
                  <a:pt x="24" y="5"/>
                </a:lnTo>
                <a:lnTo>
                  <a:pt x="23" y="4"/>
                </a:lnTo>
                <a:lnTo>
                  <a:pt x="24" y="4"/>
                </a:lnTo>
                <a:lnTo>
                  <a:pt x="22" y="4"/>
                </a:lnTo>
                <a:lnTo>
                  <a:pt x="25" y="3"/>
                </a:lnTo>
                <a:lnTo>
                  <a:pt x="27" y="3"/>
                </a:lnTo>
                <a:lnTo>
                  <a:pt x="28" y="3"/>
                </a:lnTo>
                <a:lnTo>
                  <a:pt x="28" y="4"/>
                </a:lnTo>
                <a:lnTo>
                  <a:pt x="32" y="5"/>
                </a:lnTo>
                <a:lnTo>
                  <a:pt x="28" y="3"/>
                </a:lnTo>
                <a:lnTo>
                  <a:pt x="26" y="3"/>
                </a:lnTo>
                <a:lnTo>
                  <a:pt x="29" y="3"/>
                </a:lnTo>
                <a:lnTo>
                  <a:pt x="33" y="3"/>
                </a:lnTo>
                <a:lnTo>
                  <a:pt x="35" y="3"/>
                </a:lnTo>
                <a:lnTo>
                  <a:pt x="34" y="3"/>
                </a:lnTo>
                <a:lnTo>
                  <a:pt x="37" y="3"/>
                </a:lnTo>
                <a:lnTo>
                  <a:pt x="38" y="3"/>
                </a:lnTo>
                <a:lnTo>
                  <a:pt x="37" y="4"/>
                </a:lnTo>
                <a:lnTo>
                  <a:pt x="38" y="4"/>
                </a:lnTo>
                <a:lnTo>
                  <a:pt x="39" y="4"/>
                </a:lnTo>
                <a:lnTo>
                  <a:pt x="39" y="3"/>
                </a:lnTo>
                <a:lnTo>
                  <a:pt x="45" y="4"/>
                </a:lnTo>
                <a:lnTo>
                  <a:pt x="43" y="3"/>
                </a:lnTo>
                <a:lnTo>
                  <a:pt x="46" y="3"/>
                </a:lnTo>
                <a:lnTo>
                  <a:pt x="43" y="3"/>
                </a:lnTo>
                <a:lnTo>
                  <a:pt x="42" y="2"/>
                </a:lnTo>
                <a:lnTo>
                  <a:pt x="46" y="2"/>
                </a:lnTo>
                <a:lnTo>
                  <a:pt x="55" y="4"/>
                </a:lnTo>
                <a:lnTo>
                  <a:pt x="56" y="4"/>
                </a:lnTo>
                <a:lnTo>
                  <a:pt x="54" y="3"/>
                </a:lnTo>
                <a:lnTo>
                  <a:pt x="55" y="3"/>
                </a:lnTo>
                <a:lnTo>
                  <a:pt x="54" y="3"/>
                </a:lnTo>
                <a:lnTo>
                  <a:pt x="55" y="3"/>
                </a:lnTo>
                <a:lnTo>
                  <a:pt x="59" y="3"/>
                </a:lnTo>
                <a:lnTo>
                  <a:pt x="56" y="3"/>
                </a:lnTo>
                <a:lnTo>
                  <a:pt x="53" y="2"/>
                </a:lnTo>
                <a:lnTo>
                  <a:pt x="60" y="2"/>
                </a:lnTo>
                <a:lnTo>
                  <a:pt x="63" y="2"/>
                </a:lnTo>
                <a:lnTo>
                  <a:pt x="64" y="3"/>
                </a:lnTo>
                <a:lnTo>
                  <a:pt x="64" y="2"/>
                </a:lnTo>
                <a:lnTo>
                  <a:pt x="61" y="2"/>
                </a:lnTo>
                <a:lnTo>
                  <a:pt x="52" y="2"/>
                </a:lnTo>
                <a:lnTo>
                  <a:pt x="50" y="1"/>
                </a:lnTo>
                <a:lnTo>
                  <a:pt x="52" y="2"/>
                </a:lnTo>
                <a:lnTo>
                  <a:pt x="51" y="1"/>
                </a:lnTo>
                <a:lnTo>
                  <a:pt x="52" y="1"/>
                </a:lnTo>
                <a:lnTo>
                  <a:pt x="57" y="2"/>
                </a:lnTo>
                <a:lnTo>
                  <a:pt x="53" y="1"/>
                </a:lnTo>
                <a:lnTo>
                  <a:pt x="58" y="1"/>
                </a:lnTo>
                <a:lnTo>
                  <a:pt x="56" y="1"/>
                </a:lnTo>
                <a:lnTo>
                  <a:pt x="58" y="1"/>
                </a:lnTo>
                <a:lnTo>
                  <a:pt x="66" y="2"/>
                </a:lnTo>
                <a:lnTo>
                  <a:pt x="65" y="1"/>
                </a:lnTo>
                <a:lnTo>
                  <a:pt x="69" y="1"/>
                </a:lnTo>
                <a:lnTo>
                  <a:pt x="66" y="1"/>
                </a:lnTo>
                <a:lnTo>
                  <a:pt x="69" y="1"/>
                </a:lnTo>
                <a:lnTo>
                  <a:pt x="66" y="1"/>
                </a:lnTo>
                <a:lnTo>
                  <a:pt x="68" y="1"/>
                </a:lnTo>
                <a:lnTo>
                  <a:pt x="67" y="1"/>
                </a:lnTo>
                <a:lnTo>
                  <a:pt x="68" y="0"/>
                </a:lnTo>
                <a:lnTo>
                  <a:pt x="70" y="1"/>
                </a:lnTo>
                <a:lnTo>
                  <a:pt x="69" y="0"/>
                </a:lnTo>
                <a:lnTo>
                  <a:pt x="70" y="0"/>
                </a:lnTo>
                <a:lnTo>
                  <a:pt x="74" y="0"/>
                </a:lnTo>
                <a:lnTo>
                  <a:pt x="75" y="0"/>
                </a:lnTo>
                <a:lnTo>
                  <a:pt x="76" y="0"/>
                </a:lnTo>
                <a:lnTo>
                  <a:pt x="82" y="0"/>
                </a:lnTo>
                <a:lnTo>
                  <a:pt x="90" y="1"/>
                </a:lnTo>
                <a:lnTo>
                  <a:pt x="91" y="1"/>
                </a:lnTo>
                <a:lnTo>
                  <a:pt x="90" y="1"/>
                </a:lnTo>
                <a:lnTo>
                  <a:pt x="83" y="1"/>
                </a:lnTo>
                <a:lnTo>
                  <a:pt x="79" y="1"/>
                </a:lnTo>
                <a:lnTo>
                  <a:pt x="76" y="1"/>
                </a:lnTo>
                <a:lnTo>
                  <a:pt x="78" y="1"/>
                </a:lnTo>
                <a:lnTo>
                  <a:pt x="72" y="2"/>
                </a:lnTo>
                <a:lnTo>
                  <a:pt x="73" y="2"/>
                </a:lnTo>
                <a:lnTo>
                  <a:pt x="72" y="2"/>
                </a:lnTo>
                <a:lnTo>
                  <a:pt x="73" y="2"/>
                </a:lnTo>
                <a:lnTo>
                  <a:pt x="75" y="2"/>
                </a:lnTo>
                <a:lnTo>
                  <a:pt x="76" y="2"/>
                </a:lnTo>
                <a:lnTo>
                  <a:pt x="80" y="2"/>
                </a:lnTo>
                <a:lnTo>
                  <a:pt x="82" y="1"/>
                </a:lnTo>
                <a:lnTo>
                  <a:pt x="85" y="1"/>
                </a:lnTo>
                <a:lnTo>
                  <a:pt x="92" y="1"/>
                </a:lnTo>
                <a:lnTo>
                  <a:pt x="93" y="1"/>
                </a:lnTo>
                <a:lnTo>
                  <a:pt x="91" y="2"/>
                </a:lnTo>
                <a:lnTo>
                  <a:pt x="94" y="2"/>
                </a:lnTo>
                <a:lnTo>
                  <a:pt x="95" y="2"/>
                </a:lnTo>
                <a:lnTo>
                  <a:pt x="94" y="2"/>
                </a:lnTo>
                <a:lnTo>
                  <a:pt x="95" y="2"/>
                </a:lnTo>
                <a:lnTo>
                  <a:pt x="99" y="2"/>
                </a:lnTo>
                <a:lnTo>
                  <a:pt x="97" y="3"/>
                </a:lnTo>
                <a:lnTo>
                  <a:pt x="92" y="3"/>
                </a:lnTo>
                <a:lnTo>
                  <a:pt x="80" y="3"/>
                </a:lnTo>
                <a:lnTo>
                  <a:pt x="83" y="3"/>
                </a:lnTo>
                <a:lnTo>
                  <a:pt x="77" y="4"/>
                </a:lnTo>
                <a:lnTo>
                  <a:pt x="85" y="3"/>
                </a:lnTo>
                <a:lnTo>
                  <a:pt x="92" y="3"/>
                </a:lnTo>
                <a:lnTo>
                  <a:pt x="92" y="4"/>
                </a:lnTo>
                <a:lnTo>
                  <a:pt x="91" y="4"/>
                </a:lnTo>
                <a:lnTo>
                  <a:pt x="87" y="4"/>
                </a:lnTo>
                <a:lnTo>
                  <a:pt x="88" y="4"/>
                </a:lnTo>
                <a:lnTo>
                  <a:pt x="87" y="4"/>
                </a:lnTo>
                <a:lnTo>
                  <a:pt x="88" y="4"/>
                </a:lnTo>
                <a:lnTo>
                  <a:pt x="94" y="4"/>
                </a:lnTo>
                <a:lnTo>
                  <a:pt x="94" y="3"/>
                </a:lnTo>
                <a:lnTo>
                  <a:pt x="97" y="3"/>
                </a:lnTo>
                <a:lnTo>
                  <a:pt x="98" y="4"/>
                </a:lnTo>
                <a:lnTo>
                  <a:pt x="96" y="5"/>
                </a:lnTo>
                <a:lnTo>
                  <a:pt x="94" y="5"/>
                </a:lnTo>
                <a:lnTo>
                  <a:pt x="95" y="6"/>
                </a:lnTo>
                <a:lnTo>
                  <a:pt x="94" y="6"/>
                </a:lnTo>
                <a:lnTo>
                  <a:pt x="93" y="6"/>
                </a:lnTo>
                <a:lnTo>
                  <a:pt x="94" y="6"/>
                </a:lnTo>
                <a:lnTo>
                  <a:pt x="93" y="6"/>
                </a:lnTo>
                <a:lnTo>
                  <a:pt x="94" y="6"/>
                </a:lnTo>
                <a:lnTo>
                  <a:pt x="95" y="5"/>
                </a:lnTo>
                <a:lnTo>
                  <a:pt x="100" y="4"/>
                </a:lnTo>
                <a:lnTo>
                  <a:pt x="102" y="4"/>
                </a:lnTo>
                <a:lnTo>
                  <a:pt x="101" y="4"/>
                </a:lnTo>
                <a:lnTo>
                  <a:pt x="103" y="4"/>
                </a:lnTo>
                <a:lnTo>
                  <a:pt x="105" y="4"/>
                </a:lnTo>
                <a:lnTo>
                  <a:pt x="106" y="4"/>
                </a:lnTo>
                <a:lnTo>
                  <a:pt x="107" y="4"/>
                </a:lnTo>
                <a:lnTo>
                  <a:pt x="107" y="3"/>
                </a:lnTo>
                <a:lnTo>
                  <a:pt x="112" y="3"/>
                </a:lnTo>
                <a:lnTo>
                  <a:pt x="117" y="4"/>
                </a:lnTo>
                <a:lnTo>
                  <a:pt x="113" y="5"/>
                </a:lnTo>
                <a:lnTo>
                  <a:pt x="111" y="5"/>
                </a:lnTo>
                <a:lnTo>
                  <a:pt x="112" y="5"/>
                </a:lnTo>
                <a:lnTo>
                  <a:pt x="109" y="6"/>
                </a:lnTo>
                <a:lnTo>
                  <a:pt x="106" y="6"/>
                </a:lnTo>
                <a:lnTo>
                  <a:pt x="104" y="6"/>
                </a:lnTo>
                <a:lnTo>
                  <a:pt x="99" y="6"/>
                </a:lnTo>
                <a:lnTo>
                  <a:pt x="109" y="6"/>
                </a:lnTo>
                <a:lnTo>
                  <a:pt x="108" y="6"/>
                </a:lnTo>
                <a:lnTo>
                  <a:pt x="108" y="7"/>
                </a:lnTo>
                <a:lnTo>
                  <a:pt x="107" y="7"/>
                </a:lnTo>
                <a:lnTo>
                  <a:pt x="102" y="7"/>
                </a:lnTo>
                <a:lnTo>
                  <a:pt x="101" y="7"/>
                </a:lnTo>
                <a:lnTo>
                  <a:pt x="100" y="7"/>
                </a:lnTo>
                <a:lnTo>
                  <a:pt x="101" y="7"/>
                </a:lnTo>
                <a:lnTo>
                  <a:pt x="102" y="7"/>
                </a:lnTo>
                <a:lnTo>
                  <a:pt x="101" y="7"/>
                </a:lnTo>
                <a:lnTo>
                  <a:pt x="102" y="7"/>
                </a:lnTo>
                <a:lnTo>
                  <a:pt x="103" y="7"/>
                </a:lnTo>
                <a:lnTo>
                  <a:pt x="107" y="7"/>
                </a:lnTo>
                <a:lnTo>
                  <a:pt x="105" y="7"/>
                </a:lnTo>
                <a:lnTo>
                  <a:pt x="103" y="8"/>
                </a:lnTo>
                <a:lnTo>
                  <a:pt x="102" y="8"/>
                </a:lnTo>
                <a:lnTo>
                  <a:pt x="102" y="9"/>
                </a:lnTo>
                <a:lnTo>
                  <a:pt x="103" y="8"/>
                </a:lnTo>
                <a:lnTo>
                  <a:pt x="103" y="9"/>
                </a:lnTo>
                <a:lnTo>
                  <a:pt x="103" y="8"/>
                </a:lnTo>
                <a:lnTo>
                  <a:pt x="102" y="9"/>
                </a:lnTo>
                <a:lnTo>
                  <a:pt x="99" y="9"/>
                </a:lnTo>
                <a:lnTo>
                  <a:pt x="100" y="10"/>
                </a:lnTo>
                <a:lnTo>
                  <a:pt x="99" y="10"/>
                </a:lnTo>
                <a:lnTo>
                  <a:pt x="100" y="10"/>
                </a:lnTo>
                <a:lnTo>
                  <a:pt x="99" y="10"/>
                </a:lnTo>
                <a:lnTo>
                  <a:pt x="99" y="11"/>
                </a:lnTo>
                <a:lnTo>
                  <a:pt x="98" y="11"/>
                </a:lnTo>
                <a:lnTo>
                  <a:pt x="99" y="11"/>
                </a:lnTo>
                <a:lnTo>
                  <a:pt x="98" y="12"/>
                </a:lnTo>
                <a:lnTo>
                  <a:pt x="99" y="12"/>
                </a:lnTo>
                <a:lnTo>
                  <a:pt x="100" y="11"/>
                </a:lnTo>
                <a:lnTo>
                  <a:pt x="103" y="11"/>
                </a:lnTo>
                <a:lnTo>
                  <a:pt x="104" y="12"/>
                </a:lnTo>
                <a:lnTo>
                  <a:pt x="103" y="12"/>
                </a:lnTo>
                <a:lnTo>
                  <a:pt x="101" y="12"/>
                </a:lnTo>
                <a:lnTo>
                  <a:pt x="100" y="12"/>
                </a:lnTo>
                <a:lnTo>
                  <a:pt x="101" y="12"/>
                </a:lnTo>
                <a:lnTo>
                  <a:pt x="100" y="12"/>
                </a:lnTo>
                <a:lnTo>
                  <a:pt x="101" y="12"/>
                </a:lnTo>
                <a:lnTo>
                  <a:pt x="100" y="12"/>
                </a:lnTo>
                <a:lnTo>
                  <a:pt x="102" y="12"/>
                </a:lnTo>
                <a:lnTo>
                  <a:pt x="100" y="12"/>
                </a:lnTo>
                <a:lnTo>
                  <a:pt x="102" y="12"/>
                </a:lnTo>
                <a:lnTo>
                  <a:pt x="103" y="12"/>
                </a:lnTo>
                <a:lnTo>
                  <a:pt x="105" y="12"/>
                </a:lnTo>
                <a:lnTo>
                  <a:pt x="105" y="13"/>
                </a:lnTo>
                <a:lnTo>
                  <a:pt x="100" y="13"/>
                </a:lnTo>
                <a:lnTo>
                  <a:pt x="101" y="13"/>
                </a:lnTo>
                <a:lnTo>
                  <a:pt x="100" y="13"/>
                </a:lnTo>
                <a:lnTo>
                  <a:pt x="99" y="13"/>
                </a:lnTo>
                <a:lnTo>
                  <a:pt x="100" y="13"/>
                </a:lnTo>
                <a:lnTo>
                  <a:pt x="99" y="14"/>
                </a:lnTo>
                <a:lnTo>
                  <a:pt x="97" y="13"/>
                </a:lnTo>
                <a:lnTo>
                  <a:pt x="97" y="14"/>
                </a:lnTo>
                <a:lnTo>
                  <a:pt x="98" y="14"/>
                </a:lnTo>
                <a:lnTo>
                  <a:pt x="99" y="14"/>
                </a:lnTo>
                <a:lnTo>
                  <a:pt x="98" y="14"/>
                </a:lnTo>
                <a:lnTo>
                  <a:pt x="99" y="14"/>
                </a:lnTo>
                <a:lnTo>
                  <a:pt x="98" y="14"/>
                </a:lnTo>
                <a:lnTo>
                  <a:pt x="97" y="14"/>
                </a:lnTo>
                <a:lnTo>
                  <a:pt x="98" y="14"/>
                </a:lnTo>
                <a:lnTo>
                  <a:pt x="99" y="14"/>
                </a:lnTo>
                <a:lnTo>
                  <a:pt x="101" y="15"/>
                </a:lnTo>
                <a:lnTo>
                  <a:pt x="100" y="14"/>
                </a:lnTo>
                <a:lnTo>
                  <a:pt x="102" y="15"/>
                </a:lnTo>
                <a:lnTo>
                  <a:pt x="101" y="15"/>
                </a:lnTo>
                <a:lnTo>
                  <a:pt x="98" y="15"/>
                </a:lnTo>
                <a:lnTo>
                  <a:pt x="102" y="15"/>
                </a:lnTo>
                <a:lnTo>
                  <a:pt x="103" y="16"/>
                </a:lnTo>
                <a:lnTo>
                  <a:pt x="98" y="15"/>
                </a:lnTo>
                <a:lnTo>
                  <a:pt x="99" y="16"/>
                </a:lnTo>
                <a:lnTo>
                  <a:pt x="97" y="16"/>
                </a:lnTo>
                <a:lnTo>
                  <a:pt x="101" y="16"/>
                </a:lnTo>
                <a:lnTo>
                  <a:pt x="99" y="17"/>
                </a:lnTo>
                <a:lnTo>
                  <a:pt x="97" y="16"/>
                </a:lnTo>
                <a:lnTo>
                  <a:pt x="99" y="17"/>
                </a:lnTo>
                <a:lnTo>
                  <a:pt x="101" y="16"/>
                </a:lnTo>
                <a:lnTo>
                  <a:pt x="100" y="17"/>
                </a:lnTo>
                <a:lnTo>
                  <a:pt x="101" y="17"/>
                </a:lnTo>
                <a:lnTo>
                  <a:pt x="100" y="17"/>
                </a:lnTo>
                <a:lnTo>
                  <a:pt x="103" y="17"/>
                </a:lnTo>
                <a:lnTo>
                  <a:pt x="103" y="18"/>
                </a:lnTo>
                <a:lnTo>
                  <a:pt x="104" y="18"/>
                </a:lnTo>
                <a:lnTo>
                  <a:pt x="103" y="18"/>
                </a:lnTo>
                <a:lnTo>
                  <a:pt x="98" y="17"/>
                </a:lnTo>
                <a:lnTo>
                  <a:pt x="98" y="18"/>
                </a:lnTo>
                <a:lnTo>
                  <a:pt x="97" y="18"/>
                </a:lnTo>
                <a:lnTo>
                  <a:pt x="98" y="18"/>
                </a:lnTo>
                <a:lnTo>
                  <a:pt x="97" y="18"/>
                </a:lnTo>
                <a:lnTo>
                  <a:pt x="98" y="19"/>
                </a:lnTo>
                <a:lnTo>
                  <a:pt x="99" y="19"/>
                </a:lnTo>
                <a:lnTo>
                  <a:pt x="98" y="19"/>
                </a:lnTo>
                <a:lnTo>
                  <a:pt x="99" y="18"/>
                </a:lnTo>
                <a:lnTo>
                  <a:pt x="101" y="19"/>
                </a:lnTo>
                <a:lnTo>
                  <a:pt x="101" y="20"/>
                </a:lnTo>
                <a:lnTo>
                  <a:pt x="99" y="20"/>
                </a:lnTo>
                <a:lnTo>
                  <a:pt x="97" y="20"/>
                </a:lnTo>
                <a:lnTo>
                  <a:pt x="95" y="20"/>
                </a:lnTo>
                <a:lnTo>
                  <a:pt x="94" y="19"/>
                </a:lnTo>
                <a:lnTo>
                  <a:pt x="97" y="20"/>
                </a:lnTo>
                <a:lnTo>
                  <a:pt x="98" y="19"/>
                </a:lnTo>
                <a:lnTo>
                  <a:pt x="97" y="19"/>
                </a:lnTo>
                <a:lnTo>
                  <a:pt x="94" y="19"/>
                </a:lnTo>
                <a:lnTo>
                  <a:pt x="93" y="19"/>
                </a:lnTo>
                <a:lnTo>
                  <a:pt x="93" y="20"/>
                </a:lnTo>
                <a:lnTo>
                  <a:pt x="91" y="19"/>
                </a:lnTo>
                <a:lnTo>
                  <a:pt x="93" y="20"/>
                </a:lnTo>
                <a:lnTo>
                  <a:pt x="90" y="20"/>
                </a:lnTo>
                <a:lnTo>
                  <a:pt x="87" y="20"/>
                </a:lnTo>
                <a:lnTo>
                  <a:pt x="90" y="20"/>
                </a:lnTo>
                <a:lnTo>
                  <a:pt x="87" y="20"/>
                </a:lnTo>
                <a:lnTo>
                  <a:pt x="88" y="20"/>
                </a:lnTo>
                <a:lnTo>
                  <a:pt x="87" y="21"/>
                </a:lnTo>
                <a:lnTo>
                  <a:pt x="88" y="20"/>
                </a:lnTo>
                <a:lnTo>
                  <a:pt x="90" y="20"/>
                </a:lnTo>
                <a:lnTo>
                  <a:pt x="92" y="20"/>
                </a:lnTo>
                <a:lnTo>
                  <a:pt x="90" y="21"/>
                </a:lnTo>
                <a:lnTo>
                  <a:pt x="88" y="21"/>
                </a:lnTo>
                <a:lnTo>
                  <a:pt x="90" y="21"/>
                </a:lnTo>
                <a:lnTo>
                  <a:pt x="89" y="21"/>
                </a:lnTo>
                <a:lnTo>
                  <a:pt x="90" y="21"/>
                </a:lnTo>
                <a:lnTo>
                  <a:pt x="89" y="21"/>
                </a:lnTo>
                <a:lnTo>
                  <a:pt x="91" y="21"/>
                </a:lnTo>
                <a:lnTo>
                  <a:pt x="93" y="21"/>
                </a:lnTo>
                <a:lnTo>
                  <a:pt x="91" y="22"/>
                </a:lnTo>
                <a:lnTo>
                  <a:pt x="92" y="22"/>
                </a:lnTo>
                <a:lnTo>
                  <a:pt x="91" y="22"/>
                </a:lnTo>
                <a:lnTo>
                  <a:pt x="92" y="22"/>
                </a:lnTo>
                <a:lnTo>
                  <a:pt x="93" y="22"/>
                </a:lnTo>
                <a:lnTo>
                  <a:pt x="97" y="23"/>
                </a:lnTo>
                <a:lnTo>
                  <a:pt x="96" y="23"/>
                </a:lnTo>
                <a:lnTo>
                  <a:pt x="97" y="23"/>
                </a:lnTo>
                <a:lnTo>
                  <a:pt x="98" y="23"/>
                </a:lnTo>
                <a:lnTo>
                  <a:pt x="97" y="23"/>
                </a:lnTo>
                <a:lnTo>
                  <a:pt x="97" y="24"/>
                </a:lnTo>
                <a:lnTo>
                  <a:pt x="98" y="23"/>
                </a:lnTo>
                <a:lnTo>
                  <a:pt x="99" y="24"/>
                </a:lnTo>
                <a:lnTo>
                  <a:pt x="98" y="24"/>
                </a:lnTo>
                <a:lnTo>
                  <a:pt x="99" y="24"/>
                </a:lnTo>
                <a:lnTo>
                  <a:pt x="98" y="24"/>
                </a:lnTo>
                <a:lnTo>
                  <a:pt x="99" y="24"/>
                </a:lnTo>
                <a:lnTo>
                  <a:pt x="98" y="24"/>
                </a:lnTo>
                <a:lnTo>
                  <a:pt x="97" y="24"/>
                </a:lnTo>
                <a:lnTo>
                  <a:pt x="99" y="24"/>
                </a:lnTo>
                <a:lnTo>
                  <a:pt x="98" y="25"/>
                </a:lnTo>
                <a:lnTo>
                  <a:pt x="99" y="25"/>
                </a:lnTo>
                <a:lnTo>
                  <a:pt x="98" y="25"/>
                </a:lnTo>
                <a:lnTo>
                  <a:pt x="99" y="25"/>
                </a:lnTo>
                <a:lnTo>
                  <a:pt x="98" y="25"/>
                </a:lnTo>
                <a:lnTo>
                  <a:pt x="97" y="25"/>
                </a:lnTo>
                <a:lnTo>
                  <a:pt x="95" y="25"/>
                </a:lnTo>
                <a:lnTo>
                  <a:pt x="94" y="25"/>
                </a:lnTo>
                <a:lnTo>
                  <a:pt x="94" y="24"/>
                </a:lnTo>
                <a:lnTo>
                  <a:pt x="92" y="24"/>
                </a:lnTo>
                <a:lnTo>
                  <a:pt x="91" y="23"/>
                </a:lnTo>
                <a:lnTo>
                  <a:pt x="88" y="23"/>
                </a:lnTo>
                <a:lnTo>
                  <a:pt x="87" y="23"/>
                </a:lnTo>
                <a:lnTo>
                  <a:pt x="85" y="22"/>
                </a:lnTo>
                <a:lnTo>
                  <a:pt x="88" y="23"/>
                </a:lnTo>
                <a:lnTo>
                  <a:pt x="86" y="23"/>
                </a:lnTo>
                <a:lnTo>
                  <a:pt x="88" y="23"/>
                </a:lnTo>
                <a:lnTo>
                  <a:pt x="91" y="24"/>
                </a:lnTo>
                <a:lnTo>
                  <a:pt x="89" y="25"/>
                </a:lnTo>
                <a:lnTo>
                  <a:pt x="87" y="25"/>
                </a:lnTo>
                <a:lnTo>
                  <a:pt x="87" y="24"/>
                </a:lnTo>
                <a:lnTo>
                  <a:pt x="86" y="24"/>
                </a:lnTo>
                <a:lnTo>
                  <a:pt x="87" y="25"/>
                </a:lnTo>
                <a:lnTo>
                  <a:pt x="86" y="25"/>
                </a:lnTo>
                <a:lnTo>
                  <a:pt x="84" y="25"/>
                </a:lnTo>
                <a:lnTo>
                  <a:pt x="86" y="25"/>
                </a:lnTo>
                <a:lnTo>
                  <a:pt x="89" y="25"/>
                </a:lnTo>
                <a:lnTo>
                  <a:pt x="90" y="25"/>
                </a:lnTo>
                <a:lnTo>
                  <a:pt x="89" y="26"/>
                </a:lnTo>
                <a:lnTo>
                  <a:pt x="85" y="26"/>
                </a:lnTo>
                <a:lnTo>
                  <a:pt x="88" y="26"/>
                </a:lnTo>
                <a:lnTo>
                  <a:pt x="89" y="26"/>
                </a:lnTo>
                <a:lnTo>
                  <a:pt x="90" y="26"/>
                </a:lnTo>
                <a:lnTo>
                  <a:pt x="92" y="25"/>
                </a:lnTo>
                <a:lnTo>
                  <a:pt x="92" y="26"/>
                </a:lnTo>
                <a:lnTo>
                  <a:pt x="92" y="25"/>
                </a:lnTo>
                <a:lnTo>
                  <a:pt x="95" y="26"/>
                </a:lnTo>
                <a:lnTo>
                  <a:pt x="98" y="26"/>
                </a:lnTo>
                <a:lnTo>
                  <a:pt x="97" y="26"/>
                </a:lnTo>
                <a:lnTo>
                  <a:pt x="96" y="26"/>
                </a:lnTo>
                <a:lnTo>
                  <a:pt x="95" y="26"/>
                </a:lnTo>
                <a:lnTo>
                  <a:pt x="96" y="27"/>
                </a:lnTo>
                <a:lnTo>
                  <a:pt x="95" y="26"/>
                </a:lnTo>
                <a:lnTo>
                  <a:pt x="95" y="27"/>
                </a:lnTo>
                <a:lnTo>
                  <a:pt x="94" y="27"/>
                </a:lnTo>
                <a:lnTo>
                  <a:pt x="95" y="27"/>
                </a:lnTo>
                <a:lnTo>
                  <a:pt x="94" y="27"/>
                </a:lnTo>
                <a:lnTo>
                  <a:pt x="93" y="27"/>
                </a:lnTo>
                <a:lnTo>
                  <a:pt x="93" y="28"/>
                </a:lnTo>
                <a:lnTo>
                  <a:pt x="92" y="28"/>
                </a:lnTo>
                <a:lnTo>
                  <a:pt x="91" y="28"/>
                </a:lnTo>
                <a:lnTo>
                  <a:pt x="90" y="29"/>
                </a:lnTo>
                <a:lnTo>
                  <a:pt x="87" y="29"/>
                </a:lnTo>
                <a:lnTo>
                  <a:pt x="86" y="29"/>
                </a:lnTo>
                <a:lnTo>
                  <a:pt x="85" y="29"/>
                </a:lnTo>
                <a:lnTo>
                  <a:pt x="84" y="29"/>
                </a:lnTo>
                <a:lnTo>
                  <a:pt x="84" y="30"/>
                </a:lnTo>
                <a:lnTo>
                  <a:pt x="83" y="29"/>
                </a:lnTo>
                <a:lnTo>
                  <a:pt x="82" y="30"/>
                </a:lnTo>
                <a:lnTo>
                  <a:pt x="83" y="30"/>
                </a:lnTo>
                <a:lnTo>
                  <a:pt x="81" y="29"/>
                </a:lnTo>
                <a:lnTo>
                  <a:pt x="82" y="30"/>
                </a:lnTo>
                <a:lnTo>
                  <a:pt x="81" y="30"/>
                </a:lnTo>
                <a:lnTo>
                  <a:pt x="79" y="30"/>
                </a:lnTo>
                <a:lnTo>
                  <a:pt x="80" y="30"/>
                </a:lnTo>
                <a:lnTo>
                  <a:pt x="79" y="29"/>
                </a:lnTo>
                <a:lnTo>
                  <a:pt x="78" y="29"/>
                </a:lnTo>
                <a:lnTo>
                  <a:pt x="79" y="30"/>
                </a:lnTo>
                <a:lnTo>
                  <a:pt x="78" y="30"/>
                </a:lnTo>
                <a:lnTo>
                  <a:pt x="79" y="30"/>
                </a:lnTo>
                <a:lnTo>
                  <a:pt x="77" y="31"/>
                </a:lnTo>
                <a:lnTo>
                  <a:pt x="76" y="31"/>
                </a:lnTo>
                <a:lnTo>
                  <a:pt x="76" y="32"/>
                </a:lnTo>
                <a:lnTo>
                  <a:pt x="75" y="32"/>
                </a:lnTo>
                <a:lnTo>
                  <a:pt x="74" y="33"/>
                </a:lnTo>
                <a:lnTo>
                  <a:pt x="73" y="33"/>
                </a:lnTo>
                <a:lnTo>
                  <a:pt x="71" y="33"/>
                </a:lnTo>
                <a:lnTo>
                  <a:pt x="72" y="33"/>
                </a:lnTo>
                <a:lnTo>
                  <a:pt x="72" y="34"/>
                </a:lnTo>
                <a:lnTo>
                  <a:pt x="71" y="34"/>
                </a:lnTo>
                <a:lnTo>
                  <a:pt x="70" y="34"/>
                </a:lnTo>
                <a:lnTo>
                  <a:pt x="69" y="34"/>
                </a:lnTo>
                <a:lnTo>
                  <a:pt x="68" y="34"/>
                </a:lnTo>
                <a:lnTo>
                  <a:pt x="69" y="33"/>
                </a:lnTo>
                <a:lnTo>
                  <a:pt x="67" y="33"/>
                </a:lnTo>
                <a:lnTo>
                  <a:pt x="68" y="33"/>
                </a:lnTo>
                <a:lnTo>
                  <a:pt x="67" y="33"/>
                </a:lnTo>
                <a:lnTo>
                  <a:pt x="68" y="33"/>
                </a:lnTo>
                <a:lnTo>
                  <a:pt x="67" y="34"/>
                </a:lnTo>
                <a:lnTo>
                  <a:pt x="66" y="34"/>
                </a:lnTo>
                <a:lnTo>
                  <a:pt x="67" y="34"/>
                </a:lnTo>
                <a:lnTo>
                  <a:pt x="67" y="35"/>
                </a:lnTo>
                <a:lnTo>
                  <a:pt x="66" y="34"/>
                </a:lnTo>
                <a:lnTo>
                  <a:pt x="66" y="35"/>
                </a:lnTo>
                <a:lnTo>
                  <a:pt x="65" y="35"/>
                </a:lnTo>
                <a:lnTo>
                  <a:pt x="65" y="34"/>
                </a:lnTo>
                <a:lnTo>
                  <a:pt x="65" y="35"/>
                </a:lnTo>
                <a:lnTo>
                  <a:pt x="64" y="34"/>
                </a:lnTo>
                <a:lnTo>
                  <a:pt x="64" y="35"/>
                </a:lnTo>
                <a:lnTo>
                  <a:pt x="63" y="35"/>
                </a:lnTo>
                <a:lnTo>
                  <a:pt x="64" y="35"/>
                </a:lnTo>
                <a:lnTo>
                  <a:pt x="63" y="36"/>
                </a:lnTo>
                <a:lnTo>
                  <a:pt x="62" y="36"/>
                </a:lnTo>
                <a:lnTo>
                  <a:pt x="61" y="36"/>
                </a:lnTo>
                <a:lnTo>
                  <a:pt x="62" y="36"/>
                </a:lnTo>
                <a:lnTo>
                  <a:pt x="62" y="37"/>
                </a:lnTo>
                <a:lnTo>
                  <a:pt x="63" y="37"/>
                </a:lnTo>
                <a:lnTo>
                  <a:pt x="60" y="37"/>
                </a:lnTo>
                <a:lnTo>
                  <a:pt x="62" y="37"/>
                </a:lnTo>
                <a:lnTo>
                  <a:pt x="62" y="38"/>
                </a:lnTo>
                <a:lnTo>
                  <a:pt x="63" y="38"/>
                </a:lnTo>
                <a:lnTo>
                  <a:pt x="60" y="38"/>
                </a:lnTo>
                <a:lnTo>
                  <a:pt x="62" y="38"/>
                </a:lnTo>
                <a:lnTo>
                  <a:pt x="62" y="39"/>
                </a:lnTo>
                <a:lnTo>
                  <a:pt x="61" y="39"/>
                </a:lnTo>
                <a:lnTo>
                  <a:pt x="62" y="39"/>
                </a:lnTo>
                <a:lnTo>
                  <a:pt x="61" y="39"/>
                </a:lnTo>
                <a:lnTo>
                  <a:pt x="61" y="38"/>
                </a:lnTo>
                <a:lnTo>
                  <a:pt x="61" y="39"/>
                </a:lnTo>
                <a:lnTo>
                  <a:pt x="60" y="39"/>
                </a:lnTo>
                <a:lnTo>
                  <a:pt x="61" y="39"/>
                </a:lnTo>
                <a:lnTo>
                  <a:pt x="60" y="39"/>
                </a:lnTo>
                <a:lnTo>
                  <a:pt x="61" y="39"/>
                </a:lnTo>
                <a:lnTo>
                  <a:pt x="60" y="39"/>
                </a:lnTo>
                <a:lnTo>
                  <a:pt x="61" y="40"/>
                </a:lnTo>
                <a:lnTo>
                  <a:pt x="60" y="40"/>
                </a:lnTo>
                <a:lnTo>
                  <a:pt x="59" y="40"/>
                </a:lnTo>
                <a:lnTo>
                  <a:pt x="58" y="40"/>
                </a:lnTo>
                <a:lnTo>
                  <a:pt x="59" y="41"/>
                </a:lnTo>
                <a:lnTo>
                  <a:pt x="58" y="41"/>
                </a:lnTo>
                <a:lnTo>
                  <a:pt x="59" y="41"/>
                </a:lnTo>
                <a:lnTo>
                  <a:pt x="59" y="42"/>
                </a:lnTo>
                <a:lnTo>
                  <a:pt x="60" y="42"/>
                </a:lnTo>
                <a:lnTo>
                  <a:pt x="59" y="42"/>
                </a:lnTo>
                <a:lnTo>
                  <a:pt x="58" y="42"/>
                </a:lnTo>
                <a:lnTo>
                  <a:pt x="59" y="42"/>
                </a:lnTo>
                <a:lnTo>
                  <a:pt x="58" y="42"/>
                </a:lnTo>
                <a:lnTo>
                  <a:pt x="59" y="42"/>
                </a:lnTo>
                <a:lnTo>
                  <a:pt x="59" y="43"/>
                </a:lnTo>
                <a:lnTo>
                  <a:pt x="57" y="43"/>
                </a:lnTo>
                <a:lnTo>
                  <a:pt x="58" y="43"/>
                </a:lnTo>
                <a:lnTo>
                  <a:pt x="59" y="43"/>
                </a:lnTo>
                <a:lnTo>
                  <a:pt x="57" y="43"/>
                </a:lnTo>
                <a:lnTo>
                  <a:pt x="58" y="43"/>
                </a:lnTo>
                <a:lnTo>
                  <a:pt x="58" y="44"/>
                </a:lnTo>
                <a:lnTo>
                  <a:pt x="57" y="44"/>
                </a:lnTo>
                <a:lnTo>
                  <a:pt x="58" y="44"/>
                </a:lnTo>
                <a:lnTo>
                  <a:pt x="57" y="44"/>
                </a:lnTo>
                <a:lnTo>
                  <a:pt x="58" y="44"/>
                </a:lnTo>
                <a:lnTo>
                  <a:pt x="57" y="44"/>
                </a:lnTo>
                <a:lnTo>
                  <a:pt x="56" y="44"/>
                </a:lnTo>
                <a:lnTo>
                  <a:pt x="57" y="44"/>
                </a:lnTo>
                <a:lnTo>
                  <a:pt x="56" y="44"/>
                </a:lnTo>
                <a:lnTo>
                  <a:pt x="57" y="44"/>
                </a:lnTo>
                <a:lnTo>
                  <a:pt x="57" y="45"/>
                </a:lnTo>
                <a:lnTo>
                  <a:pt x="58" y="45"/>
                </a:lnTo>
                <a:lnTo>
                  <a:pt x="57" y="45"/>
                </a:lnTo>
                <a:lnTo>
                  <a:pt x="58" y="45"/>
                </a:lnTo>
                <a:lnTo>
                  <a:pt x="56" y="45"/>
                </a:lnTo>
                <a:lnTo>
                  <a:pt x="55" y="45"/>
                </a:lnTo>
                <a:lnTo>
                  <a:pt x="54" y="45"/>
                </a:lnTo>
                <a:lnTo>
                  <a:pt x="55" y="44"/>
                </a:lnTo>
                <a:lnTo>
                  <a:pt x="54" y="45"/>
                </a:lnTo>
                <a:lnTo>
                  <a:pt x="55" y="44"/>
                </a:lnTo>
                <a:lnTo>
                  <a:pt x="54" y="45"/>
                </a:lnTo>
                <a:lnTo>
                  <a:pt x="54" y="44"/>
                </a:lnTo>
                <a:lnTo>
                  <a:pt x="53" y="44"/>
                </a:lnTo>
                <a:lnTo>
                  <a:pt x="52" y="44"/>
                </a:lnTo>
                <a:lnTo>
                  <a:pt x="53" y="44"/>
                </a:lnTo>
                <a:lnTo>
                  <a:pt x="53" y="43"/>
                </a:lnTo>
                <a:lnTo>
                  <a:pt x="53" y="44"/>
                </a:lnTo>
                <a:lnTo>
                  <a:pt x="52" y="44"/>
                </a:lnTo>
                <a:lnTo>
                  <a:pt x="53" y="43"/>
                </a:lnTo>
                <a:lnTo>
                  <a:pt x="54" y="43"/>
                </a:lnTo>
                <a:lnTo>
                  <a:pt x="53" y="43"/>
                </a:lnTo>
                <a:lnTo>
                  <a:pt x="52" y="44"/>
                </a:lnTo>
                <a:lnTo>
                  <a:pt x="53" y="43"/>
                </a:lnTo>
                <a:lnTo>
                  <a:pt x="52" y="43"/>
                </a:lnTo>
                <a:lnTo>
                  <a:pt x="51" y="43"/>
                </a:lnTo>
                <a:lnTo>
                  <a:pt x="50" y="44"/>
                </a:lnTo>
                <a:lnTo>
                  <a:pt x="50" y="43"/>
                </a:lnTo>
                <a:lnTo>
                  <a:pt x="48" y="44"/>
                </a:lnTo>
                <a:lnTo>
                  <a:pt x="49" y="43"/>
                </a:lnTo>
                <a:lnTo>
                  <a:pt x="48" y="43"/>
                </a:lnTo>
                <a:lnTo>
                  <a:pt x="49" y="43"/>
                </a:lnTo>
                <a:lnTo>
                  <a:pt x="48" y="43"/>
                </a:lnTo>
                <a:lnTo>
                  <a:pt x="47" y="43"/>
                </a:lnTo>
                <a:lnTo>
                  <a:pt x="48" y="43"/>
                </a:lnTo>
                <a:lnTo>
                  <a:pt x="46" y="43"/>
                </a:lnTo>
                <a:lnTo>
                  <a:pt x="48" y="42"/>
                </a:lnTo>
                <a:lnTo>
                  <a:pt x="47" y="42"/>
                </a:lnTo>
                <a:lnTo>
                  <a:pt x="46" y="42"/>
                </a:lnTo>
                <a:lnTo>
                  <a:pt x="47" y="42"/>
                </a:lnTo>
                <a:lnTo>
                  <a:pt x="46" y="42"/>
                </a:lnTo>
                <a:lnTo>
                  <a:pt x="47" y="42"/>
                </a:lnTo>
                <a:lnTo>
                  <a:pt x="46" y="42"/>
                </a:lnTo>
                <a:lnTo>
                  <a:pt x="47" y="41"/>
                </a:lnTo>
                <a:lnTo>
                  <a:pt x="46" y="41"/>
                </a:lnTo>
                <a:lnTo>
                  <a:pt x="46" y="42"/>
                </a:lnTo>
                <a:lnTo>
                  <a:pt x="45" y="42"/>
                </a:lnTo>
                <a:lnTo>
                  <a:pt x="45" y="41"/>
                </a:lnTo>
                <a:lnTo>
                  <a:pt x="46" y="41"/>
                </a:lnTo>
                <a:lnTo>
                  <a:pt x="45" y="41"/>
                </a:lnTo>
                <a:lnTo>
                  <a:pt x="46" y="41"/>
                </a:lnTo>
                <a:lnTo>
                  <a:pt x="45" y="41"/>
                </a:lnTo>
                <a:lnTo>
                  <a:pt x="44" y="41"/>
                </a:lnTo>
                <a:lnTo>
                  <a:pt x="45" y="40"/>
                </a:lnTo>
                <a:lnTo>
                  <a:pt x="44" y="40"/>
                </a:lnTo>
                <a:lnTo>
                  <a:pt x="45" y="39"/>
                </a:lnTo>
                <a:lnTo>
                  <a:pt x="44" y="40"/>
                </a:lnTo>
                <a:lnTo>
                  <a:pt x="43" y="40"/>
                </a:lnTo>
                <a:lnTo>
                  <a:pt x="43" y="39"/>
                </a:lnTo>
                <a:lnTo>
                  <a:pt x="44" y="39"/>
                </a:lnTo>
                <a:lnTo>
                  <a:pt x="43" y="39"/>
                </a:lnTo>
                <a:lnTo>
                  <a:pt x="42" y="39"/>
                </a:lnTo>
                <a:lnTo>
                  <a:pt x="44" y="39"/>
                </a:lnTo>
                <a:lnTo>
                  <a:pt x="42" y="39"/>
                </a:lnTo>
                <a:lnTo>
                  <a:pt x="43" y="39"/>
                </a:lnTo>
                <a:lnTo>
                  <a:pt x="42" y="38"/>
                </a:lnTo>
                <a:lnTo>
                  <a:pt x="43" y="38"/>
                </a:lnTo>
                <a:lnTo>
                  <a:pt x="42" y="38"/>
                </a:lnTo>
                <a:lnTo>
                  <a:pt x="42" y="39"/>
                </a:lnTo>
                <a:lnTo>
                  <a:pt x="41" y="38"/>
                </a:lnTo>
                <a:lnTo>
                  <a:pt x="43" y="38"/>
                </a:lnTo>
                <a:lnTo>
                  <a:pt x="42" y="38"/>
                </a:lnTo>
                <a:lnTo>
                  <a:pt x="41" y="38"/>
                </a:lnTo>
                <a:lnTo>
                  <a:pt x="44" y="37"/>
                </a:lnTo>
                <a:lnTo>
                  <a:pt x="43" y="37"/>
                </a:lnTo>
                <a:lnTo>
                  <a:pt x="42" y="37"/>
                </a:lnTo>
                <a:lnTo>
                  <a:pt x="41" y="37"/>
                </a:lnTo>
                <a:lnTo>
                  <a:pt x="43" y="37"/>
                </a:lnTo>
                <a:lnTo>
                  <a:pt x="44" y="37"/>
                </a:lnTo>
                <a:lnTo>
                  <a:pt x="43" y="37"/>
                </a:lnTo>
                <a:lnTo>
                  <a:pt x="45" y="37"/>
                </a:lnTo>
                <a:lnTo>
                  <a:pt x="44" y="37"/>
                </a:lnTo>
                <a:lnTo>
                  <a:pt x="44" y="36"/>
                </a:lnTo>
                <a:lnTo>
                  <a:pt x="43" y="36"/>
                </a:lnTo>
                <a:lnTo>
                  <a:pt x="43" y="35"/>
                </a:lnTo>
                <a:lnTo>
                  <a:pt x="43" y="36"/>
                </a:lnTo>
                <a:lnTo>
                  <a:pt x="42" y="37"/>
                </a:lnTo>
                <a:lnTo>
                  <a:pt x="43" y="36"/>
                </a:lnTo>
                <a:lnTo>
                  <a:pt x="42" y="36"/>
                </a:lnTo>
                <a:lnTo>
                  <a:pt x="41" y="37"/>
                </a:lnTo>
                <a:lnTo>
                  <a:pt x="40" y="36"/>
                </a:lnTo>
                <a:lnTo>
                  <a:pt x="42" y="36"/>
                </a:lnTo>
                <a:lnTo>
                  <a:pt x="40" y="36"/>
                </a:lnTo>
                <a:lnTo>
                  <a:pt x="41" y="36"/>
                </a:lnTo>
                <a:lnTo>
                  <a:pt x="40" y="36"/>
                </a:lnTo>
                <a:lnTo>
                  <a:pt x="40" y="35"/>
                </a:lnTo>
                <a:lnTo>
                  <a:pt x="39" y="35"/>
                </a:lnTo>
                <a:lnTo>
                  <a:pt x="41" y="35"/>
                </a:lnTo>
                <a:lnTo>
                  <a:pt x="41" y="34"/>
                </a:lnTo>
                <a:lnTo>
                  <a:pt x="43" y="34"/>
                </a:lnTo>
                <a:lnTo>
                  <a:pt x="42" y="34"/>
                </a:lnTo>
                <a:lnTo>
                  <a:pt x="41" y="34"/>
                </a:lnTo>
                <a:lnTo>
                  <a:pt x="40" y="35"/>
                </a:lnTo>
                <a:lnTo>
                  <a:pt x="39" y="35"/>
                </a:lnTo>
                <a:lnTo>
                  <a:pt x="40" y="35"/>
                </a:lnTo>
                <a:lnTo>
                  <a:pt x="39" y="35"/>
                </a:lnTo>
                <a:lnTo>
                  <a:pt x="39" y="34"/>
                </a:lnTo>
                <a:lnTo>
                  <a:pt x="39" y="35"/>
                </a:lnTo>
                <a:lnTo>
                  <a:pt x="39" y="34"/>
                </a:lnTo>
                <a:lnTo>
                  <a:pt x="38" y="34"/>
                </a:lnTo>
                <a:lnTo>
                  <a:pt x="39" y="34"/>
                </a:lnTo>
                <a:lnTo>
                  <a:pt x="38" y="34"/>
                </a:lnTo>
                <a:lnTo>
                  <a:pt x="39" y="34"/>
                </a:lnTo>
                <a:lnTo>
                  <a:pt x="40" y="34"/>
                </a:lnTo>
                <a:lnTo>
                  <a:pt x="41" y="34"/>
                </a:lnTo>
                <a:lnTo>
                  <a:pt x="38" y="34"/>
                </a:lnTo>
                <a:lnTo>
                  <a:pt x="39" y="34"/>
                </a:lnTo>
                <a:lnTo>
                  <a:pt x="38" y="34"/>
                </a:lnTo>
                <a:lnTo>
                  <a:pt x="39" y="34"/>
                </a:lnTo>
                <a:lnTo>
                  <a:pt x="38" y="34"/>
                </a:lnTo>
                <a:lnTo>
                  <a:pt x="42" y="32"/>
                </a:lnTo>
                <a:lnTo>
                  <a:pt x="44" y="32"/>
                </a:lnTo>
                <a:lnTo>
                  <a:pt x="43" y="32"/>
                </a:lnTo>
                <a:lnTo>
                  <a:pt x="44" y="32"/>
                </a:lnTo>
                <a:lnTo>
                  <a:pt x="43" y="32"/>
                </a:lnTo>
                <a:lnTo>
                  <a:pt x="38" y="34"/>
                </a:lnTo>
                <a:lnTo>
                  <a:pt x="38" y="33"/>
                </a:lnTo>
                <a:lnTo>
                  <a:pt x="39" y="33"/>
                </a:lnTo>
                <a:lnTo>
                  <a:pt x="38" y="33"/>
                </a:lnTo>
                <a:lnTo>
                  <a:pt x="40" y="33"/>
                </a:lnTo>
                <a:lnTo>
                  <a:pt x="38" y="33"/>
                </a:lnTo>
                <a:lnTo>
                  <a:pt x="39" y="33"/>
                </a:lnTo>
                <a:lnTo>
                  <a:pt x="39" y="32"/>
                </a:lnTo>
                <a:lnTo>
                  <a:pt x="40" y="32"/>
                </a:lnTo>
                <a:lnTo>
                  <a:pt x="37" y="32"/>
                </a:lnTo>
                <a:lnTo>
                  <a:pt x="38" y="32"/>
                </a:lnTo>
                <a:lnTo>
                  <a:pt x="37" y="32"/>
                </a:lnTo>
                <a:lnTo>
                  <a:pt x="38" y="32"/>
                </a:lnTo>
                <a:lnTo>
                  <a:pt x="40" y="31"/>
                </a:lnTo>
                <a:lnTo>
                  <a:pt x="41" y="31"/>
                </a:lnTo>
                <a:lnTo>
                  <a:pt x="42" y="31"/>
                </a:lnTo>
                <a:lnTo>
                  <a:pt x="42" y="32"/>
                </a:lnTo>
                <a:lnTo>
                  <a:pt x="44" y="32"/>
                </a:lnTo>
                <a:lnTo>
                  <a:pt x="42" y="32"/>
                </a:lnTo>
                <a:lnTo>
                  <a:pt x="42" y="31"/>
                </a:lnTo>
                <a:lnTo>
                  <a:pt x="40" y="31"/>
                </a:lnTo>
                <a:lnTo>
                  <a:pt x="38" y="31"/>
                </a:lnTo>
                <a:lnTo>
                  <a:pt x="37" y="32"/>
                </a:lnTo>
                <a:lnTo>
                  <a:pt x="37" y="31"/>
                </a:lnTo>
                <a:lnTo>
                  <a:pt x="40" y="30"/>
                </a:lnTo>
                <a:lnTo>
                  <a:pt x="44" y="31"/>
                </a:lnTo>
                <a:lnTo>
                  <a:pt x="43" y="31"/>
                </a:lnTo>
                <a:lnTo>
                  <a:pt x="44" y="31"/>
                </a:lnTo>
                <a:lnTo>
                  <a:pt x="42" y="31"/>
                </a:lnTo>
                <a:lnTo>
                  <a:pt x="44" y="30"/>
                </a:lnTo>
                <a:lnTo>
                  <a:pt x="43" y="30"/>
                </a:lnTo>
                <a:lnTo>
                  <a:pt x="42" y="30"/>
                </a:lnTo>
                <a:lnTo>
                  <a:pt x="43" y="30"/>
                </a:lnTo>
                <a:lnTo>
                  <a:pt x="42" y="30"/>
                </a:lnTo>
                <a:lnTo>
                  <a:pt x="41" y="30"/>
                </a:lnTo>
                <a:lnTo>
                  <a:pt x="42" y="30"/>
                </a:lnTo>
                <a:lnTo>
                  <a:pt x="41" y="31"/>
                </a:lnTo>
                <a:lnTo>
                  <a:pt x="40" y="30"/>
                </a:lnTo>
                <a:lnTo>
                  <a:pt x="37" y="31"/>
                </a:lnTo>
                <a:lnTo>
                  <a:pt x="38" y="31"/>
                </a:lnTo>
                <a:lnTo>
                  <a:pt x="38" y="30"/>
                </a:lnTo>
                <a:lnTo>
                  <a:pt x="39" y="30"/>
                </a:lnTo>
                <a:lnTo>
                  <a:pt x="38" y="30"/>
                </a:lnTo>
                <a:lnTo>
                  <a:pt x="39" y="30"/>
                </a:lnTo>
                <a:close/>
              </a:path>
            </a:pathLst>
          </a:custGeom>
          <a:noFill/>
          <a:ln w="9525">
            <a:noFill/>
            <a:round/>
            <a:headEnd/>
            <a:tailEnd/>
          </a:ln>
        </xdr:spPr>
      </xdr:sp>
      <xdr:sp macro="" textlink="">
        <xdr:nvSpPr>
          <xdr:cNvPr id="8" name="Freeform 177">
            <a:hlinkClick xmlns:r="http://schemas.openxmlformats.org/officeDocument/2006/relationships" r:id="rId4" tooltip="Guatemala - 15"/>
          </xdr:cNvPr>
          <xdr:cNvSpPr>
            <a:spLocks/>
          </xdr:cNvSpPr>
        </xdr:nvSpPr>
        <xdr:spPr bwMode="auto">
          <a:xfrm>
            <a:off x="1068" y="1433"/>
            <a:ext cx="7" cy="8"/>
          </a:xfrm>
          <a:custGeom>
            <a:avLst/>
            <a:gdLst/>
            <a:ahLst/>
            <a:cxnLst>
              <a:cxn ang="0">
                <a:pos x="5" y="6"/>
              </a:cxn>
              <a:cxn ang="0">
                <a:pos x="5" y="7"/>
              </a:cxn>
              <a:cxn ang="0">
                <a:pos x="4" y="8"/>
              </a:cxn>
              <a:cxn ang="0">
                <a:pos x="1" y="7"/>
              </a:cxn>
              <a:cxn ang="0">
                <a:pos x="0" y="6"/>
              </a:cxn>
              <a:cxn ang="0">
                <a:pos x="0" y="5"/>
              </a:cxn>
              <a:cxn ang="0">
                <a:pos x="1" y="3"/>
              </a:cxn>
              <a:cxn ang="0">
                <a:pos x="3" y="3"/>
              </a:cxn>
              <a:cxn ang="0">
                <a:pos x="1" y="1"/>
              </a:cxn>
              <a:cxn ang="0">
                <a:pos x="2" y="1"/>
              </a:cxn>
              <a:cxn ang="0">
                <a:pos x="2" y="0"/>
              </a:cxn>
              <a:cxn ang="0">
                <a:pos x="6" y="0"/>
              </a:cxn>
              <a:cxn ang="0">
                <a:pos x="6" y="4"/>
              </a:cxn>
              <a:cxn ang="0">
                <a:pos x="7" y="4"/>
              </a:cxn>
              <a:cxn ang="0">
                <a:pos x="6" y="5"/>
              </a:cxn>
              <a:cxn ang="0">
                <a:pos x="6" y="6"/>
              </a:cxn>
              <a:cxn ang="0">
                <a:pos x="5" y="6"/>
              </a:cxn>
            </a:cxnLst>
            <a:rect l="0" t="0" r="r" b="b"/>
            <a:pathLst>
              <a:path w="7" h="8">
                <a:moveTo>
                  <a:pt x="5" y="6"/>
                </a:moveTo>
                <a:lnTo>
                  <a:pt x="5" y="7"/>
                </a:lnTo>
                <a:lnTo>
                  <a:pt x="4" y="8"/>
                </a:lnTo>
                <a:lnTo>
                  <a:pt x="1" y="7"/>
                </a:lnTo>
                <a:lnTo>
                  <a:pt x="0" y="6"/>
                </a:lnTo>
                <a:lnTo>
                  <a:pt x="0" y="5"/>
                </a:lnTo>
                <a:lnTo>
                  <a:pt x="1" y="3"/>
                </a:lnTo>
                <a:lnTo>
                  <a:pt x="3" y="3"/>
                </a:lnTo>
                <a:lnTo>
                  <a:pt x="1" y="1"/>
                </a:lnTo>
                <a:lnTo>
                  <a:pt x="2" y="1"/>
                </a:lnTo>
                <a:lnTo>
                  <a:pt x="2" y="0"/>
                </a:lnTo>
                <a:lnTo>
                  <a:pt x="6" y="0"/>
                </a:lnTo>
                <a:lnTo>
                  <a:pt x="6" y="4"/>
                </a:lnTo>
                <a:lnTo>
                  <a:pt x="7" y="4"/>
                </a:lnTo>
                <a:lnTo>
                  <a:pt x="6" y="5"/>
                </a:lnTo>
                <a:lnTo>
                  <a:pt x="6" y="6"/>
                </a:lnTo>
                <a:lnTo>
                  <a:pt x="5" y="6"/>
                </a:lnTo>
                <a:close/>
              </a:path>
            </a:pathLst>
          </a:custGeom>
          <a:noFill/>
          <a:ln w="9525">
            <a:noFill/>
            <a:round/>
            <a:headEnd/>
            <a:tailEnd/>
          </a:ln>
        </xdr:spPr>
      </xdr:sp>
      <xdr:sp macro="" textlink="">
        <xdr:nvSpPr>
          <xdr:cNvPr id="9" name="Freeform 176">
            <a:hlinkClick xmlns:r="http://schemas.openxmlformats.org/officeDocument/2006/relationships" r:id="rId5" tooltip="Tanzania - 16"/>
          </xdr:cNvPr>
          <xdr:cNvSpPr>
            <a:spLocks/>
          </xdr:cNvSpPr>
        </xdr:nvSpPr>
        <xdr:spPr bwMode="auto">
          <a:xfrm>
            <a:off x="919" y="1469"/>
            <a:ext cx="402" cy="20"/>
          </a:xfrm>
          <a:custGeom>
            <a:avLst/>
            <a:gdLst/>
            <a:ahLst/>
            <a:cxnLst>
              <a:cxn ang="0">
                <a:pos x="11" y="20"/>
              </a:cxn>
              <a:cxn ang="0">
                <a:pos x="10" y="19"/>
              </a:cxn>
              <a:cxn ang="0">
                <a:pos x="10" y="17"/>
              </a:cxn>
              <a:cxn ang="0">
                <a:pos x="9" y="16"/>
              </a:cxn>
              <a:cxn ang="0">
                <a:pos x="9" y="17"/>
              </a:cxn>
              <a:cxn ang="0">
                <a:pos x="7" y="16"/>
              </a:cxn>
              <a:cxn ang="0">
                <a:pos x="5" y="15"/>
              </a:cxn>
              <a:cxn ang="0">
                <a:pos x="4" y="14"/>
              </a:cxn>
              <a:cxn ang="0">
                <a:pos x="3" y="14"/>
              </a:cxn>
              <a:cxn ang="0">
                <a:pos x="2" y="12"/>
              </a:cxn>
              <a:cxn ang="0">
                <a:pos x="1" y="10"/>
              </a:cxn>
              <a:cxn ang="0">
                <a:pos x="1" y="9"/>
              </a:cxn>
              <a:cxn ang="0">
                <a:pos x="0" y="7"/>
              </a:cxn>
              <a:cxn ang="0">
                <a:pos x="0" y="6"/>
              </a:cxn>
              <a:cxn ang="0">
                <a:pos x="1" y="6"/>
              </a:cxn>
              <a:cxn ang="0">
                <a:pos x="2" y="5"/>
              </a:cxn>
              <a:cxn ang="0">
                <a:pos x="3" y="4"/>
              </a:cxn>
              <a:cxn ang="0">
                <a:pos x="2" y="4"/>
              </a:cxn>
              <a:cxn ang="0">
                <a:pos x="2" y="3"/>
              </a:cxn>
              <a:cxn ang="0">
                <a:pos x="3" y="3"/>
              </a:cxn>
              <a:cxn ang="0">
                <a:pos x="3" y="2"/>
              </a:cxn>
              <a:cxn ang="0">
                <a:pos x="3" y="1"/>
              </a:cxn>
              <a:cxn ang="0">
                <a:pos x="2" y="0"/>
              </a:cxn>
              <a:cxn ang="0">
                <a:pos x="9" y="0"/>
              </a:cxn>
              <a:cxn ang="0">
                <a:pos x="16" y="4"/>
              </a:cxn>
              <a:cxn ang="0">
                <a:pos x="16" y="5"/>
              </a:cxn>
              <a:cxn ang="0">
                <a:pos x="19" y="7"/>
              </a:cxn>
              <a:cxn ang="0">
                <a:pos x="18" y="9"/>
              </a:cxn>
              <a:cxn ang="0">
                <a:pos x="18" y="10"/>
              </a:cxn>
              <a:cxn ang="0">
                <a:pos x="19" y="11"/>
              </a:cxn>
              <a:cxn ang="0">
                <a:pos x="19" y="13"/>
              </a:cxn>
              <a:cxn ang="0">
                <a:pos x="19" y="14"/>
              </a:cxn>
              <a:cxn ang="0">
                <a:pos x="19" y="15"/>
              </a:cxn>
              <a:cxn ang="0">
                <a:pos x="20" y="16"/>
              </a:cxn>
              <a:cxn ang="0">
                <a:pos x="20" y="17"/>
              </a:cxn>
              <a:cxn ang="0">
                <a:pos x="21" y="18"/>
              </a:cxn>
              <a:cxn ang="0">
                <a:pos x="19" y="19"/>
              </a:cxn>
              <a:cxn ang="0">
                <a:pos x="18" y="19"/>
              </a:cxn>
              <a:cxn ang="0">
                <a:pos x="18" y="20"/>
              </a:cxn>
              <a:cxn ang="0">
                <a:pos x="16" y="20"/>
              </a:cxn>
              <a:cxn ang="0">
                <a:pos x="14" y="20"/>
              </a:cxn>
              <a:cxn ang="0">
                <a:pos x="13" y="20"/>
              </a:cxn>
              <a:cxn ang="0">
                <a:pos x="12" y="20"/>
              </a:cxn>
              <a:cxn ang="0">
                <a:pos x="11" y="20"/>
              </a:cxn>
            </a:cxnLst>
            <a:rect l="0" t="0" r="r" b="b"/>
            <a:pathLst>
              <a:path w="21" h="20">
                <a:moveTo>
                  <a:pt x="11" y="20"/>
                </a:moveTo>
                <a:lnTo>
                  <a:pt x="10" y="19"/>
                </a:lnTo>
                <a:lnTo>
                  <a:pt x="10" y="17"/>
                </a:lnTo>
                <a:lnTo>
                  <a:pt x="9" y="16"/>
                </a:lnTo>
                <a:lnTo>
                  <a:pt x="9" y="17"/>
                </a:lnTo>
                <a:lnTo>
                  <a:pt x="7" y="16"/>
                </a:lnTo>
                <a:lnTo>
                  <a:pt x="5" y="15"/>
                </a:lnTo>
                <a:lnTo>
                  <a:pt x="4" y="14"/>
                </a:lnTo>
                <a:lnTo>
                  <a:pt x="3" y="14"/>
                </a:lnTo>
                <a:lnTo>
                  <a:pt x="2" y="12"/>
                </a:lnTo>
                <a:lnTo>
                  <a:pt x="1" y="10"/>
                </a:lnTo>
                <a:lnTo>
                  <a:pt x="1" y="9"/>
                </a:lnTo>
                <a:lnTo>
                  <a:pt x="0" y="7"/>
                </a:lnTo>
                <a:lnTo>
                  <a:pt x="0" y="6"/>
                </a:lnTo>
                <a:lnTo>
                  <a:pt x="1" y="6"/>
                </a:lnTo>
                <a:lnTo>
                  <a:pt x="2" y="5"/>
                </a:lnTo>
                <a:lnTo>
                  <a:pt x="3" y="4"/>
                </a:lnTo>
                <a:lnTo>
                  <a:pt x="2" y="4"/>
                </a:lnTo>
                <a:lnTo>
                  <a:pt x="2" y="3"/>
                </a:lnTo>
                <a:lnTo>
                  <a:pt x="3" y="3"/>
                </a:lnTo>
                <a:lnTo>
                  <a:pt x="3" y="2"/>
                </a:lnTo>
                <a:lnTo>
                  <a:pt x="3" y="1"/>
                </a:lnTo>
                <a:lnTo>
                  <a:pt x="2" y="0"/>
                </a:lnTo>
                <a:lnTo>
                  <a:pt x="9" y="0"/>
                </a:lnTo>
                <a:lnTo>
                  <a:pt x="16" y="4"/>
                </a:lnTo>
                <a:lnTo>
                  <a:pt x="16" y="5"/>
                </a:lnTo>
                <a:lnTo>
                  <a:pt x="19" y="7"/>
                </a:lnTo>
                <a:lnTo>
                  <a:pt x="18" y="9"/>
                </a:lnTo>
                <a:lnTo>
                  <a:pt x="18" y="10"/>
                </a:lnTo>
                <a:lnTo>
                  <a:pt x="19" y="11"/>
                </a:lnTo>
                <a:lnTo>
                  <a:pt x="19" y="13"/>
                </a:lnTo>
                <a:lnTo>
                  <a:pt x="19" y="14"/>
                </a:lnTo>
                <a:lnTo>
                  <a:pt x="19" y="15"/>
                </a:lnTo>
                <a:lnTo>
                  <a:pt x="20" y="16"/>
                </a:lnTo>
                <a:lnTo>
                  <a:pt x="20" y="17"/>
                </a:lnTo>
                <a:lnTo>
                  <a:pt x="21" y="18"/>
                </a:lnTo>
                <a:lnTo>
                  <a:pt x="19" y="19"/>
                </a:lnTo>
                <a:lnTo>
                  <a:pt x="18" y="19"/>
                </a:lnTo>
                <a:lnTo>
                  <a:pt x="18" y="20"/>
                </a:lnTo>
                <a:lnTo>
                  <a:pt x="16" y="20"/>
                </a:lnTo>
                <a:lnTo>
                  <a:pt x="14" y="20"/>
                </a:lnTo>
                <a:lnTo>
                  <a:pt x="13" y="20"/>
                </a:lnTo>
                <a:lnTo>
                  <a:pt x="12" y="20"/>
                </a:lnTo>
                <a:lnTo>
                  <a:pt x="11" y="20"/>
                </a:lnTo>
                <a:close/>
              </a:path>
            </a:pathLst>
          </a:custGeom>
          <a:noFill/>
          <a:ln w="9525">
            <a:noFill/>
            <a:round/>
            <a:headEnd/>
            <a:tailEnd/>
          </a:ln>
        </xdr:spPr>
      </xdr:sp>
      <xdr:sp macro="" textlink="">
        <xdr:nvSpPr>
          <xdr:cNvPr id="10" name="Freeform 175">
            <a:hlinkClick xmlns:r="http://schemas.openxmlformats.org/officeDocument/2006/relationships" r:id="rId6" tooltip="Uganda - 16"/>
          </xdr:cNvPr>
          <xdr:cNvSpPr>
            <a:spLocks/>
          </xdr:cNvSpPr>
        </xdr:nvSpPr>
        <xdr:spPr bwMode="auto">
          <a:xfrm>
            <a:off x="920" y="1459"/>
            <a:ext cx="391" cy="11"/>
          </a:xfrm>
          <a:custGeom>
            <a:avLst/>
            <a:gdLst/>
            <a:ahLst/>
            <a:cxnLst>
              <a:cxn ang="0">
                <a:pos x="2" y="1"/>
              </a:cxn>
              <a:cxn ang="0">
                <a:pos x="3" y="1"/>
              </a:cxn>
              <a:cxn ang="0">
                <a:pos x="4" y="1"/>
              </a:cxn>
              <a:cxn ang="0">
                <a:pos x="5" y="1"/>
              </a:cxn>
              <a:cxn ang="0">
                <a:pos x="6" y="1"/>
              </a:cxn>
              <a:cxn ang="0">
                <a:pos x="7" y="1"/>
              </a:cxn>
              <a:cxn ang="0">
                <a:pos x="8" y="0"/>
              </a:cxn>
              <a:cxn ang="0">
                <a:pos x="8" y="1"/>
              </a:cxn>
              <a:cxn ang="0">
                <a:pos x="9" y="1"/>
              </a:cxn>
              <a:cxn ang="0">
                <a:pos x="9" y="2"/>
              </a:cxn>
              <a:cxn ang="0">
                <a:pos x="10" y="3"/>
              </a:cxn>
              <a:cxn ang="0">
                <a:pos x="10" y="4"/>
              </a:cxn>
              <a:cxn ang="0">
                <a:pos x="10" y="6"/>
              </a:cxn>
              <a:cxn ang="0">
                <a:pos x="9" y="6"/>
              </a:cxn>
              <a:cxn ang="0">
                <a:pos x="8" y="8"/>
              </a:cxn>
              <a:cxn ang="0">
                <a:pos x="8" y="10"/>
              </a:cxn>
              <a:cxn ang="0">
                <a:pos x="1" y="10"/>
              </a:cxn>
              <a:cxn ang="0">
                <a:pos x="0" y="11"/>
              </a:cxn>
              <a:cxn ang="0">
                <a:pos x="0" y="10"/>
              </a:cxn>
              <a:cxn ang="0">
                <a:pos x="0" y="11"/>
              </a:cxn>
              <a:cxn ang="0">
                <a:pos x="0" y="8"/>
              </a:cxn>
              <a:cxn ang="0">
                <a:pos x="0" y="7"/>
              </a:cxn>
              <a:cxn ang="0">
                <a:pos x="0" y="6"/>
              </a:cxn>
              <a:cxn ang="0">
                <a:pos x="3" y="4"/>
              </a:cxn>
              <a:cxn ang="0">
                <a:pos x="2" y="3"/>
              </a:cxn>
              <a:cxn ang="0">
                <a:pos x="2" y="1"/>
              </a:cxn>
            </a:cxnLst>
            <a:rect l="0" t="0" r="r" b="b"/>
            <a:pathLst>
              <a:path w="10" h="11">
                <a:moveTo>
                  <a:pt x="2" y="1"/>
                </a:moveTo>
                <a:lnTo>
                  <a:pt x="3" y="1"/>
                </a:lnTo>
                <a:lnTo>
                  <a:pt x="4" y="1"/>
                </a:lnTo>
                <a:lnTo>
                  <a:pt x="5" y="1"/>
                </a:lnTo>
                <a:lnTo>
                  <a:pt x="6" y="1"/>
                </a:lnTo>
                <a:lnTo>
                  <a:pt x="7" y="1"/>
                </a:lnTo>
                <a:lnTo>
                  <a:pt x="8" y="0"/>
                </a:lnTo>
                <a:lnTo>
                  <a:pt x="8" y="1"/>
                </a:lnTo>
                <a:lnTo>
                  <a:pt x="9" y="1"/>
                </a:lnTo>
                <a:lnTo>
                  <a:pt x="9" y="2"/>
                </a:lnTo>
                <a:lnTo>
                  <a:pt x="10" y="3"/>
                </a:lnTo>
                <a:lnTo>
                  <a:pt x="10" y="4"/>
                </a:lnTo>
                <a:lnTo>
                  <a:pt x="10" y="6"/>
                </a:lnTo>
                <a:lnTo>
                  <a:pt x="9" y="6"/>
                </a:lnTo>
                <a:lnTo>
                  <a:pt x="8" y="8"/>
                </a:lnTo>
                <a:lnTo>
                  <a:pt x="8" y="10"/>
                </a:lnTo>
                <a:lnTo>
                  <a:pt x="1" y="10"/>
                </a:lnTo>
                <a:lnTo>
                  <a:pt x="0" y="11"/>
                </a:lnTo>
                <a:lnTo>
                  <a:pt x="0" y="10"/>
                </a:lnTo>
                <a:lnTo>
                  <a:pt x="0" y="11"/>
                </a:lnTo>
                <a:lnTo>
                  <a:pt x="0" y="8"/>
                </a:lnTo>
                <a:lnTo>
                  <a:pt x="0" y="7"/>
                </a:lnTo>
                <a:lnTo>
                  <a:pt x="0" y="6"/>
                </a:lnTo>
                <a:lnTo>
                  <a:pt x="3" y="4"/>
                </a:lnTo>
                <a:lnTo>
                  <a:pt x="2" y="3"/>
                </a:lnTo>
                <a:lnTo>
                  <a:pt x="2" y="1"/>
                </a:lnTo>
                <a:close/>
              </a:path>
            </a:pathLst>
          </a:custGeom>
          <a:noFill/>
          <a:ln w="9525">
            <a:noFill/>
            <a:round/>
            <a:headEnd/>
            <a:tailEnd/>
          </a:ln>
        </xdr:spPr>
      </xdr:sp>
      <xdr:sp macro="" textlink="">
        <xdr:nvSpPr>
          <xdr:cNvPr id="11" name="Freeform 174">
            <a:hlinkClick xmlns:r="http://schemas.openxmlformats.org/officeDocument/2006/relationships" r:id="rId7" tooltip="Syria - 16"/>
          </xdr:cNvPr>
          <xdr:cNvSpPr>
            <a:spLocks/>
          </xdr:cNvSpPr>
        </xdr:nvSpPr>
        <xdr:spPr bwMode="auto">
          <a:xfrm>
            <a:off x="931" y="1396"/>
            <a:ext cx="394" cy="9"/>
          </a:xfrm>
          <a:custGeom>
            <a:avLst/>
            <a:gdLst/>
            <a:ahLst/>
            <a:cxnLst>
              <a:cxn ang="0">
                <a:pos x="0" y="8"/>
              </a:cxn>
              <a:cxn ang="0">
                <a:pos x="0" y="7"/>
              </a:cxn>
              <a:cxn ang="0">
                <a:pos x="1" y="7"/>
              </a:cxn>
              <a:cxn ang="0">
                <a:pos x="1" y="6"/>
              </a:cxn>
              <a:cxn ang="0">
                <a:pos x="2" y="6"/>
              </a:cxn>
              <a:cxn ang="0">
                <a:pos x="1" y="6"/>
              </a:cxn>
              <a:cxn ang="0">
                <a:pos x="2" y="6"/>
              </a:cxn>
              <a:cxn ang="0">
                <a:pos x="2" y="5"/>
              </a:cxn>
              <a:cxn ang="0">
                <a:pos x="1" y="5"/>
              </a:cxn>
              <a:cxn ang="0">
                <a:pos x="1" y="3"/>
              </a:cxn>
              <a:cxn ang="0">
                <a:pos x="0" y="3"/>
              </a:cxn>
              <a:cxn ang="0">
                <a:pos x="1" y="2"/>
              </a:cxn>
              <a:cxn ang="0">
                <a:pos x="1" y="3"/>
              </a:cxn>
              <a:cxn ang="0">
                <a:pos x="2" y="2"/>
              </a:cxn>
              <a:cxn ang="0">
                <a:pos x="2" y="1"/>
              </a:cxn>
              <a:cxn ang="0">
                <a:pos x="3" y="1"/>
              </a:cxn>
              <a:cxn ang="0">
                <a:pos x="5" y="0"/>
              </a:cxn>
              <a:cxn ang="0">
                <a:pos x="7" y="1"/>
              </a:cxn>
              <a:cxn ang="0">
                <a:pos x="10" y="0"/>
              </a:cxn>
              <a:cxn ang="0">
                <a:pos x="11" y="0"/>
              </a:cxn>
              <a:cxn ang="0">
                <a:pos x="13" y="0"/>
              </a:cxn>
              <a:cxn ang="0">
                <a:pos x="12" y="1"/>
              </a:cxn>
              <a:cxn ang="0">
                <a:pos x="11" y="1"/>
              </a:cxn>
              <a:cxn ang="0">
                <a:pos x="11" y="3"/>
              </a:cxn>
              <a:cxn ang="0">
                <a:pos x="11" y="4"/>
              </a:cxn>
              <a:cxn ang="0">
                <a:pos x="10" y="5"/>
              </a:cxn>
              <a:cxn ang="0">
                <a:pos x="6" y="7"/>
              </a:cxn>
              <a:cxn ang="0">
                <a:pos x="2" y="9"/>
              </a:cxn>
              <a:cxn ang="0">
                <a:pos x="1" y="9"/>
              </a:cxn>
              <a:cxn ang="0">
                <a:pos x="0" y="9"/>
              </a:cxn>
              <a:cxn ang="0">
                <a:pos x="0" y="8"/>
              </a:cxn>
            </a:cxnLst>
            <a:rect l="0" t="0" r="r" b="b"/>
            <a:pathLst>
              <a:path w="13" h="9">
                <a:moveTo>
                  <a:pt x="0" y="8"/>
                </a:moveTo>
                <a:lnTo>
                  <a:pt x="0" y="7"/>
                </a:lnTo>
                <a:lnTo>
                  <a:pt x="1" y="7"/>
                </a:lnTo>
                <a:lnTo>
                  <a:pt x="1" y="6"/>
                </a:lnTo>
                <a:lnTo>
                  <a:pt x="2" y="6"/>
                </a:lnTo>
                <a:lnTo>
                  <a:pt x="1" y="6"/>
                </a:lnTo>
                <a:lnTo>
                  <a:pt x="2" y="6"/>
                </a:lnTo>
                <a:lnTo>
                  <a:pt x="2" y="5"/>
                </a:lnTo>
                <a:lnTo>
                  <a:pt x="1" y="5"/>
                </a:lnTo>
                <a:lnTo>
                  <a:pt x="1" y="3"/>
                </a:lnTo>
                <a:lnTo>
                  <a:pt x="0" y="3"/>
                </a:lnTo>
                <a:lnTo>
                  <a:pt x="1" y="2"/>
                </a:lnTo>
                <a:lnTo>
                  <a:pt x="1" y="3"/>
                </a:lnTo>
                <a:lnTo>
                  <a:pt x="2" y="2"/>
                </a:lnTo>
                <a:lnTo>
                  <a:pt x="2" y="1"/>
                </a:lnTo>
                <a:lnTo>
                  <a:pt x="3" y="1"/>
                </a:lnTo>
                <a:lnTo>
                  <a:pt x="5" y="0"/>
                </a:lnTo>
                <a:lnTo>
                  <a:pt x="7" y="1"/>
                </a:lnTo>
                <a:lnTo>
                  <a:pt x="10" y="0"/>
                </a:lnTo>
                <a:lnTo>
                  <a:pt x="11" y="0"/>
                </a:lnTo>
                <a:lnTo>
                  <a:pt x="13" y="0"/>
                </a:lnTo>
                <a:lnTo>
                  <a:pt x="12" y="1"/>
                </a:lnTo>
                <a:lnTo>
                  <a:pt x="11" y="1"/>
                </a:lnTo>
                <a:lnTo>
                  <a:pt x="11" y="3"/>
                </a:lnTo>
                <a:lnTo>
                  <a:pt x="11" y="4"/>
                </a:lnTo>
                <a:lnTo>
                  <a:pt x="10" y="5"/>
                </a:lnTo>
                <a:lnTo>
                  <a:pt x="6" y="7"/>
                </a:lnTo>
                <a:lnTo>
                  <a:pt x="2" y="9"/>
                </a:lnTo>
                <a:lnTo>
                  <a:pt x="1" y="9"/>
                </a:lnTo>
                <a:lnTo>
                  <a:pt x="0" y="9"/>
                </a:lnTo>
                <a:lnTo>
                  <a:pt x="0" y="8"/>
                </a:lnTo>
                <a:close/>
              </a:path>
            </a:pathLst>
          </a:custGeom>
          <a:noFill/>
          <a:ln w="9525">
            <a:noFill/>
            <a:round/>
            <a:headEnd/>
            <a:tailEnd/>
          </a:ln>
        </xdr:spPr>
      </xdr:sp>
      <xdr:sp macro="" textlink="">
        <xdr:nvSpPr>
          <xdr:cNvPr id="12" name="Freeform 173">
            <a:hlinkClick xmlns:r="http://schemas.openxmlformats.org/officeDocument/2006/relationships" r:id="rId8" tooltip="Reunion - 16"/>
          </xdr:cNvPr>
          <xdr:cNvSpPr>
            <a:spLocks/>
          </xdr:cNvSpPr>
        </xdr:nvSpPr>
        <xdr:spPr bwMode="auto">
          <a:xfrm>
            <a:off x="968" y="1507"/>
            <a:ext cx="383" cy="1"/>
          </a:xfrm>
          <a:custGeom>
            <a:avLst/>
            <a:gdLst/>
            <a:ahLst/>
            <a:cxnLst>
              <a:cxn ang="0">
                <a:pos x="1" y="0"/>
              </a:cxn>
              <a:cxn ang="0">
                <a:pos x="2" y="1"/>
              </a:cxn>
              <a:cxn ang="0">
                <a:pos x="1" y="1"/>
              </a:cxn>
              <a:cxn ang="0">
                <a:pos x="0" y="0"/>
              </a:cxn>
              <a:cxn ang="0">
                <a:pos x="1" y="0"/>
              </a:cxn>
            </a:cxnLst>
            <a:rect l="0" t="0" r="r" b="b"/>
            <a:pathLst>
              <a:path w="2" h="1">
                <a:moveTo>
                  <a:pt x="1" y="0"/>
                </a:moveTo>
                <a:lnTo>
                  <a:pt x="2" y="1"/>
                </a:lnTo>
                <a:lnTo>
                  <a:pt x="1" y="1"/>
                </a:lnTo>
                <a:lnTo>
                  <a:pt x="0" y="0"/>
                </a:lnTo>
                <a:lnTo>
                  <a:pt x="1" y="0"/>
                </a:lnTo>
                <a:close/>
              </a:path>
            </a:pathLst>
          </a:custGeom>
          <a:noFill/>
          <a:ln w="9525">
            <a:noFill/>
            <a:round/>
            <a:headEnd/>
            <a:tailEnd/>
          </a:ln>
        </xdr:spPr>
      </xdr:sp>
      <xdr:sp macro="" textlink="">
        <xdr:nvSpPr>
          <xdr:cNvPr id="13" name="Freeform 172">
            <a:hlinkClick xmlns:r="http://schemas.openxmlformats.org/officeDocument/2006/relationships" r:id="rId9" tooltip="Algeria - 17"/>
          </xdr:cNvPr>
          <xdr:cNvSpPr>
            <a:spLocks/>
          </xdr:cNvSpPr>
        </xdr:nvSpPr>
        <xdr:spPr bwMode="auto">
          <a:xfrm>
            <a:off x="846" y="1396"/>
            <a:ext cx="421" cy="35"/>
          </a:xfrm>
          <a:custGeom>
            <a:avLst/>
            <a:gdLst/>
            <a:ahLst/>
            <a:cxnLst>
              <a:cxn ang="0">
                <a:pos x="23" y="35"/>
              </a:cxn>
              <a:cxn ang="0">
                <a:pos x="23" y="33"/>
              </a:cxn>
              <a:cxn ang="0">
                <a:pos x="21" y="32"/>
              </a:cxn>
              <a:cxn ang="0">
                <a:pos x="19" y="31"/>
              </a:cxn>
              <a:cxn ang="0">
                <a:pos x="0" y="19"/>
              </a:cxn>
              <a:cxn ang="0">
                <a:pos x="0" y="16"/>
              </a:cxn>
              <a:cxn ang="0">
                <a:pos x="4" y="14"/>
              </a:cxn>
              <a:cxn ang="0">
                <a:pos x="6" y="14"/>
              </a:cxn>
              <a:cxn ang="0">
                <a:pos x="10" y="12"/>
              </a:cxn>
              <a:cxn ang="0">
                <a:pos x="10" y="10"/>
              </a:cxn>
              <a:cxn ang="0">
                <a:pos x="15" y="10"/>
              </a:cxn>
              <a:cxn ang="0">
                <a:pos x="14" y="9"/>
              </a:cxn>
              <a:cxn ang="0">
                <a:pos x="14" y="6"/>
              </a:cxn>
              <a:cxn ang="0">
                <a:pos x="13" y="5"/>
              </a:cxn>
              <a:cxn ang="0">
                <a:pos x="13" y="4"/>
              </a:cxn>
              <a:cxn ang="0">
                <a:pos x="15" y="3"/>
              </a:cxn>
              <a:cxn ang="0">
                <a:pos x="17" y="3"/>
              </a:cxn>
              <a:cxn ang="0">
                <a:pos x="19" y="1"/>
              </a:cxn>
              <a:cxn ang="0">
                <a:pos x="23" y="1"/>
              </a:cxn>
              <a:cxn ang="0">
                <a:pos x="26" y="0"/>
              </a:cxn>
              <a:cxn ang="0">
                <a:pos x="29" y="0"/>
              </a:cxn>
              <a:cxn ang="0">
                <a:pos x="31" y="0"/>
              </a:cxn>
              <a:cxn ang="0">
                <a:pos x="33" y="0"/>
              </a:cxn>
              <a:cxn ang="0">
                <a:pos x="33" y="2"/>
              </a:cxn>
              <a:cxn ang="0">
                <a:pos x="33" y="5"/>
              </a:cxn>
              <a:cxn ang="0">
                <a:pos x="32" y="8"/>
              </a:cxn>
              <a:cxn ang="0">
                <a:pos x="33" y="9"/>
              </a:cxn>
              <a:cxn ang="0">
                <a:pos x="35" y="13"/>
              </a:cxn>
              <a:cxn ang="0">
                <a:pos x="36" y="17"/>
              </a:cxn>
              <a:cxn ang="0">
                <a:pos x="36" y="19"/>
              </a:cxn>
              <a:cxn ang="0">
                <a:pos x="35" y="21"/>
              </a:cxn>
              <a:cxn ang="0">
                <a:pos x="36" y="24"/>
              </a:cxn>
              <a:cxn ang="0">
                <a:pos x="39" y="25"/>
              </a:cxn>
              <a:cxn ang="0">
                <a:pos x="31" y="31"/>
              </a:cxn>
              <a:cxn ang="0">
                <a:pos x="25" y="34"/>
              </a:cxn>
            </a:cxnLst>
            <a:rect l="0" t="0" r="r" b="b"/>
            <a:pathLst>
              <a:path w="40" h="35">
                <a:moveTo>
                  <a:pt x="25" y="34"/>
                </a:moveTo>
                <a:lnTo>
                  <a:pt x="23" y="35"/>
                </a:lnTo>
                <a:lnTo>
                  <a:pt x="23" y="34"/>
                </a:lnTo>
                <a:lnTo>
                  <a:pt x="23" y="33"/>
                </a:lnTo>
                <a:lnTo>
                  <a:pt x="22" y="33"/>
                </a:lnTo>
                <a:lnTo>
                  <a:pt x="21" y="32"/>
                </a:lnTo>
                <a:lnTo>
                  <a:pt x="20" y="32"/>
                </a:lnTo>
                <a:lnTo>
                  <a:pt x="19" y="31"/>
                </a:lnTo>
                <a:lnTo>
                  <a:pt x="8" y="23"/>
                </a:lnTo>
                <a:lnTo>
                  <a:pt x="0" y="19"/>
                </a:lnTo>
                <a:lnTo>
                  <a:pt x="0" y="18"/>
                </a:lnTo>
                <a:lnTo>
                  <a:pt x="0" y="16"/>
                </a:lnTo>
                <a:lnTo>
                  <a:pt x="3" y="14"/>
                </a:lnTo>
                <a:lnTo>
                  <a:pt x="4" y="14"/>
                </a:lnTo>
                <a:lnTo>
                  <a:pt x="5" y="14"/>
                </a:lnTo>
                <a:lnTo>
                  <a:pt x="6" y="14"/>
                </a:lnTo>
                <a:lnTo>
                  <a:pt x="8" y="13"/>
                </a:lnTo>
                <a:lnTo>
                  <a:pt x="10" y="12"/>
                </a:lnTo>
                <a:lnTo>
                  <a:pt x="10" y="11"/>
                </a:lnTo>
                <a:lnTo>
                  <a:pt x="10" y="10"/>
                </a:lnTo>
                <a:lnTo>
                  <a:pt x="11" y="10"/>
                </a:lnTo>
                <a:lnTo>
                  <a:pt x="15" y="10"/>
                </a:lnTo>
                <a:lnTo>
                  <a:pt x="15" y="9"/>
                </a:lnTo>
                <a:lnTo>
                  <a:pt x="14" y="9"/>
                </a:lnTo>
                <a:lnTo>
                  <a:pt x="14" y="7"/>
                </a:lnTo>
                <a:lnTo>
                  <a:pt x="14" y="6"/>
                </a:lnTo>
                <a:lnTo>
                  <a:pt x="14" y="5"/>
                </a:lnTo>
                <a:lnTo>
                  <a:pt x="13" y="5"/>
                </a:lnTo>
                <a:lnTo>
                  <a:pt x="14" y="4"/>
                </a:lnTo>
                <a:lnTo>
                  <a:pt x="13" y="4"/>
                </a:lnTo>
                <a:lnTo>
                  <a:pt x="14" y="4"/>
                </a:lnTo>
                <a:lnTo>
                  <a:pt x="15" y="3"/>
                </a:lnTo>
                <a:lnTo>
                  <a:pt x="16" y="2"/>
                </a:lnTo>
                <a:lnTo>
                  <a:pt x="17" y="3"/>
                </a:lnTo>
                <a:lnTo>
                  <a:pt x="17" y="2"/>
                </a:lnTo>
                <a:lnTo>
                  <a:pt x="19" y="1"/>
                </a:lnTo>
                <a:lnTo>
                  <a:pt x="22" y="1"/>
                </a:lnTo>
                <a:lnTo>
                  <a:pt x="23" y="1"/>
                </a:lnTo>
                <a:lnTo>
                  <a:pt x="24" y="0"/>
                </a:lnTo>
                <a:lnTo>
                  <a:pt x="26" y="0"/>
                </a:lnTo>
                <a:lnTo>
                  <a:pt x="27" y="1"/>
                </a:lnTo>
                <a:lnTo>
                  <a:pt x="29" y="0"/>
                </a:lnTo>
                <a:lnTo>
                  <a:pt x="30" y="0"/>
                </a:lnTo>
                <a:lnTo>
                  <a:pt x="31" y="0"/>
                </a:lnTo>
                <a:lnTo>
                  <a:pt x="32" y="1"/>
                </a:lnTo>
                <a:lnTo>
                  <a:pt x="33" y="0"/>
                </a:lnTo>
                <a:lnTo>
                  <a:pt x="33" y="1"/>
                </a:lnTo>
                <a:lnTo>
                  <a:pt x="33" y="2"/>
                </a:lnTo>
                <a:lnTo>
                  <a:pt x="33" y="4"/>
                </a:lnTo>
                <a:lnTo>
                  <a:pt x="33" y="5"/>
                </a:lnTo>
                <a:lnTo>
                  <a:pt x="31" y="6"/>
                </a:lnTo>
                <a:lnTo>
                  <a:pt x="32" y="8"/>
                </a:lnTo>
                <a:lnTo>
                  <a:pt x="33" y="8"/>
                </a:lnTo>
                <a:lnTo>
                  <a:pt x="33" y="9"/>
                </a:lnTo>
                <a:lnTo>
                  <a:pt x="34" y="10"/>
                </a:lnTo>
                <a:lnTo>
                  <a:pt x="35" y="13"/>
                </a:lnTo>
                <a:lnTo>
                  <a:pt x="36" y="15"/>
                </a:lnTo>
                <a:lnTo>
                  <a:pt x="36" y="17"/>
                </a:lnTo>
                <a:lnTo>
                  <a:pt x="36" y="18"/>
                </a:lnTo>
                <a:lnTo>
                  <a:pt x="36" y="19"/>
                </a:lnTo>
                <a:lnTo>
                  <a:pt x="36" y="20"/>
                </a:lnTo>
                <a:lnTo>
                  <a:pt x="35" y="21"/>
                </a:lnTo>
                <a:lnTo>
                  <a:pt x="36" y="23"/>
                </a:lnTo>
                <a:lnTo>
                  <a:pt x="36" y="24"/>
                </a:lnTo>
                <a:lnTo>
                  <a:pt x="37" y="24"/>
                </a:lnTo>
                <a:lnTo>
                  <a:pt x="39" y="25"/>
                </a:lnTo>
                <a:lnTo>
                  <a:pt x="40" y="26"/>
                </a:lnTo>
                <a:lnTo>
                  <a:pt x="31" y="31"/>
                </a:lnTo>
                <a:lnTo>
                  <a:pt x="28" y="34"/>
                </a:lnTo>
                <a:lnTo>
                  <a:pt x="25" y="34"/>
                </a:lnTo>
                <a:close/>
              </a:path>
            </a:pathLst>
          </a:custGeom>
          <a:noFill/>
          <a:ln w="9525">
            <a:noFill/>
            <a:round/>
            <a:headEnd/>
            <a:tailEnd/>
          </a:ln>
        </xdr:spPr>
      </xdr:sp>
      <xdr:sp macro="" textlink="">
        <xdr:nvSpPr>
          <xdr:cNvPr id="14" name="Freeform 171">
            <a:hlinkClick xmlns:r="http://schemas.openxmlformats.org/officeDocument/2006/relationships" r:id="rId10" tooltip="Uruguay - 17"/>
          </xdr:cNvPr>
          <xdr:cNvSpPr>
            <a:spLocks/>
          </xdr:cNvSpPr>
        </xdr:nvSpPr>
        <xdr:spPr bwMode="auto">
          <a:xfrm>
            <a:off x="1132" y="1525"/>
            <a:ext cx="11" cy="9"/>
          </a:xfrm>
          <a:custGeom>
            <a:avLst/>
            <a:gdLst/>
            <a:ahLst/>
            <a:cxnLst>
              <a:cxn ang="0">
                <a:pos x="10" y="6"/>
              </a:cxn>
              <a:cxn ang="0">
                <a:pos x="9" y="8"/>
              </a:cxn>
              <a:cxn ang="0">
                <a:pos x="8" y="8"/>
              </a:cxn>
              <a:cxn ang="0">
                <a:pos x="7" y="9"/>
              </a:cxn>
              <a:cxn ang="0">
                <a:pos x="6" y="9"/>
              </a:cxn>
              <a:cxn ang="0">
                <a:pos x="4" y="9"/>
              </a:cxn>
              <a:cxn ang="0">
                <a:pos x="3" y="8"/>
              </a:cxn>
              <a:cxn ang="0">
                <a:pos x="2" y="8"/>
              </a:cxn>
              <a:cxn ang="0">
                <a:pos x="0" y="7"/>
              </a:cxn>
              <a:cxn ang="0">
                <a:pos x="0" y="5"/>
              </a:cxn>
              <a:cxn ang="0">
                <a:pos x="1" y="5"/>
              </a:cxn>
              <a:cxn ang="0">
                <a:pos x="1" y="4"/>
              </a:cxn>
              <a:cxn ang="0">
                <a:pos x="1" y="3"/>
              </a:cxn>
              <a:cxn ang="0">
                <a:pos x="1" y="2"/>
              </a:cxn>
              <a:cxn ang="0">
                <a:pos x="2" y="1"/>
              </a:cxn>
              <a:cxn ang="0">
                <a:pos x="1" y="0"/>
              </a:cxn>
              <a:cxn ang="0">
                <a:pos x="2" y="0"/>
              </a:cxn>
              <a:cxn ang="0">
                <a:pos x="3" y="0"/>
              </a:cxn>
              <a:cxn ang="0">
                <a:pos x="5" y="1"/>
              </a:cxn>
              <a:cxn ang="0">
                <a:pos x="6" y="1"/>
              </a:cxn>
              <a:cxn ang="0">
                <a:pos x="7" y="2"/>
              </a:cxn>
              <a:cxn ang="0">
                <a:pos x="8" y="2"/>
              </a:cxn>
              <a:cxn ang="0">
                <a:pos x="8" y="3"/>
              </a:cxn>
              <a:cxn ang="0">
                <a:pos x="9" y="3"/>
              </a:cxn>
              <a:cxn ang="0">
                <a:pos x="10" y="4"/>
              </a:cxn>
              <a:cxn ang="0">
                <a:pos x="11" y="4"/>
              </a:cxn>
              <a:cxn ang="0">
                <a:pos x="10" y="5"/>
              </a:cxn>
              <a:cxn ang="0">
                <a:pos x="10" y="6"/>
              </a:cxn>
            </a:cxnLst>
            <a:rect l="0" t="0" r="r" b="b"/>
            <a:pathLst>
              <a:path w="11" h="9">
                <a:moveTo>
                  <a:pt x="10" y="6"/>
                </a:moveTo>
                <a:lnTo>
                  <a:pt x="9" y="8"/>
                </a:lnTo>
                <a:lnTo>
                  <a:pt x="8" y="8"/>
                </a:lnTo>
                <a:lnTo>
                  <a:pt x="7" y="9"/>
                </a:lnTo>
                <a:lnTo>
                  <a:pt x="6" y="9"/>
                </a:lnTo>
                <a:lnTo>
                  <a:pt x="4" y="9"/>
                </a:lnTo>
                <a:lnTo>
                  <a:pt x="3" y="8"/>
                </a:lnTo>
                <a:lnTo>
                  <a:pt x="2" y="8"/>
                </a:lnTo>
                <a:lnTo>
                  <a:pt x="0" y="7"/>
                </a:lnTo>
                <a:lnTo>
                  <a:pt x="0" y="5"/>
                </a:lnTo>
                <a:lnTo>
                  <a:pt x="1" y="5"/>
                </a:lnTo>
                <a:lnTo>
                  <a:pt x="1" y="4"/>
                </a:lnTo>
                <a:lnTo>
                  <a:pt x="1" y="3"/>
                </a:lnTo>
                <a:lnTo>
                  <a:pt x="1" y="2"/>
                </a:lnTo>
                <a:lnTo>
                  <a:pt x="2" y="1"/>
                </a:lnTo>
                <a:lnTo>
                  <a:pt x="1" y="0"/>
                </a:lnTo>
                <a:lnTo>
                  <a:pt x="2" y="0"/>
                </a:lnTo>
                <a:lnTo>
                  <a:pt x="3" y="0"/>
                </a:lnTo>
                <a:lnTo>
                  <a:pt x="5" y="1"/>
                </a:lnTo>
                <a:lnTo>
                  <a:pt x="6" y="1"/>
                </a:lnTo>
                <a:lnTo>
                  <a:pt x="7" y="2"/>
                </a:lnTo>
                <a:lnTo>
                  <a:pt x="8" y="2"/>
                </a:lnTo>
                <a:lnTo>
                  <a:pt x="8" y="3"/>
                </a:lnTo>
                <a:lnTo>
                  <a:pt x="9" y="3"/>
                </a:lnTo>
                <a:lnTo>
                  <a:pt x="10" y="4"/>
                </a:lnTo>
                <a:lnTo>
                  <a:pt x="11" y="4"/>
                </a:lnTo>
                <a:lnTo>
                  <a:pt x="10" y="5"/>
                </a:lnTo>
                <a:lnTo>
                  <a:pt x="10" y="6"/>
                </a:lnTo>
                <a:close/>
              </a:path>
            </a:pathLst>
          </a:custGeom>
          <a:noFill/>
          <a:ln w="9525">
            <a:noFill/>
            <a:round/>
            <a:headEnd/>
            <a:tailEnd/>
          </a:ln>
        </xdr:spPr>
      </xdr:sp>
      <xdr:sp macro="" textlink="">
        <xdr:nvSpPr>
          <xdr:cNvPr id="15" name="Freeform 170">
            <a:hlinkClick xmlns:r="http://schemas.openxmlformats.org/officeDocument/2006/relationships" r:id="rId11" tooltip="Panama - 17"/>
          </xdr:cNvPr>
          <xdr:cNvSpPr>
            <a:spLocks/>
          </xdr:cNvSpPr>
        </xdr:nvSpPr>
        <xdr:spPr bwMode="auto">
          <a:xfrm>
            <a:off x="1087" y="1452"/>
            <a:ext cx="1" cy="1"/>
          </a:xfrm>
          <a:custGeom>
            <a:avLst/>
            <a:gdLst/>
            <a:ahLst/>
            <a:cxnLst>
              <a:cxn ang="0">
                <a:pos x="1" y="0"/>
              </a:cxn>
              <a:cxn ang="0">
                <a:pos x="1" y="1"/>
              </a:cxn>
              <a:cxn ang="0">
                <a:pos x="0" y="1"/>
              </a:cxn>
              <a:cxn ang="0">
                <a:pos x="1" y="0"/>
              </a:cxn>
            </a:cxnLst>
            <a:rect l="0" t="0" r="r" b="b"/>
            <a:pathLst>
              <a:path w="1" h="1">
                <a:moveTo>
                  <a:pt x="1" y="0"/>
                </a:moveTo>
                <a:lnTo>
                  <a:pt x="1" y="1"/>
                </a:lnTo>
                <a:lnTo>
                  <a:pt x="0" y="1"/>
                </a:lnTo>
                <a:lnTo>
                  <a:pt x="1" y="0"/>
                </a:lnTo>
                <a:close/>
              </a:path>
            </a:pathLst>
          </a:custGeom>
          <a:noFill/>
          <a:ln w="9525">
            <a:noFill/>
            <a:round/>
            <a:headEnd/>
            <a:tailEnd/>
          </a:ln>
        </xdr:spPr>
      </xdr:sp>
      <xdr:sp macro="" textlink="">
        <xdr:nvSpPr>
          <xdr:cNvPr id="16" name="Freeform 169">
            <a:hlinkClick xmlns:r="http://schemas.openxmlformats.org/officeDocument/2006/relationships" r:id="rId11" tooltip="Panama - 17"/>
          </xdr:cNvPr>
          <xdr:cNvSpPr>
            <a:spLocks/>
          </xdr:cNvSpPr>
        </xdr:nvSpPr>
        <xdr:spPr bwMode="auto">
          <a:xfrm>
            <a:off x="1085" y="1449"/>
            <a:ext cx="11" cy="4"/>
          </a:xfrm>
          <a:custGeom>
            <a:avLst/>
            <a:gdLst/>
            <a:ahLst/>
            <a:cxnLst>
              <a:cxn ang="0">
                <a:pos x="1" y="0"/>
              </a:cxn>
              <a:cxn ang="0">
                <a:pos x="2" y="1"/>
              </a:cxn>
              <a:cxn ang="0">
                <a:pos x="3" y="1"/>
              </a:cxn>
              <a:cxn ang="0">
                <a:pos x="2" y="0"/>
              </a:cxn>
              <a:cxn ang="0">
                <a:pos x="3" y="1"/>
              </a:cxn>
              <a:cxn ang="0">
                <a:pos x="4" y="1"/>
              </a:cxn>
              <a:cxn ang="0">
                <a:pos x="6" y="0"/>
              </a:cxn>
              <a:cxn ang="0">
                <a:pos x="7" y="0"/>
              </a:cxn>
              <a:cxn ang="0">
                <a:pos x="8" y="0"/>
              </a:cxn>
              <a:cxn ang="0">
                <a:pos x="10" y="0"/>
              </a:cxn>
              <a:cxn ang="0">
                <a:pos x="11" y="1"/>
              </a:cxn>
              <a:cxn ang="0">
                <a:pos x="11" y="2"/>
              </a:cxn>
              <a:cxn ang="0">
                <a:pos x="11" y="3"/>
              </a:cxn>
              <a:cxn ang="0">
                <a:pos x="11" y="4"/>
              </a:cxn>
              <a:cxn ang="0">
                <a:pos x="11" y="3"/>
              </a:cxn>
              <a:cxn ang="0">
                <a:pos x="10" y="4"/>
              </a:cxn>
              <a:cxn ang="0">
                <a:pos x="9" y="3"/>
              </a:cxn>
              <a:cxn ang="0">
                <a:pos x="10" y="2"/>
              </a:cxn>
              <a:cxn ang="0">
                <a:pos x="9" y="2"/>
              </a:cxn>
              <a:cxn ang="0">
                <a:pos x="8" y="1"/>
              </a:cxn>
              <a:cxn ang="0">
                <a:pos x="7" y="1"/>
              </a:cxn>
              <a:cxn ang="0">
                <a:pos x="6" y="2"/>
              </a:cxn>
              <a:cxn ang="0">
                <a:pos x="5" y="2"/>
              </a:cxn>
              <a:cxn ang="0">
                <a:pos x="6" y="4"/>
              </a:cxn>
              <a:cxn ang="0">
                <a:pos x="5" y="4"/>
              </a:cxn>
              <a:cxn ang="0">
                <a:pos x="4" y="4"/>
              </a:cxn>
              <a:cxn ang="0">
                <a:pos x="4" y="3"/>
              </a:cxn>
              <a:cxn ang="0">
                <a:pos x="3" y="3"/>
              </a:cxn>
              <a:cxn ang="0">
                <a:pos x="3" y="2"/>
              </a:cxn>
              <a:cxn ang="0">
                <a:pos x="1" y="2"/>
              </a:cxn>
              <a:cxn ang="0">
                <a:pos x="1" y="3"/>
              </a:cxn>
              <a:cxn ang="0">
                <a:pos x="0" y="2"/>
              </a:cxn>
              <a:cxn ang="0">
                <a:pos x="1" y="2"/>
              </a:cxn>
              <a:cxn ang="0">
                <a:pos x="1" y="1"/>
              </a:cxn>
              <a:cxn ang="0">
                <a:pos x="1" y="0"/>
              </a:cxn>
            </a:cxnLst>
            <a:rect l="0" t="0" r="r" b="b"/>
            <a:pathLst>
              <a:path w="11" h="4">
                <a:moveTo>
                  <a:pt x="1" y="0"/>
                </a:moveTo>
                <a:lnTo>
                  <a:pt x="2" y="1"/>
                </a:lnTo>
                <a:lnTo>
                  <a:pt x="3" y="1"/>
                </a:lnTo>
                <a:lnTo>
                  <a:pt x="2" y="0"/>
                </a:lnTo>
                <a:lnTo>
                  <a:pt x="3" y="1"/>
                </a:lnTo>
                <a:lnTo>
                  <a:pt x="4" y="1"/>
                </a:lnTo>
                <a:lnTo>
                  <a:pt x="6" y="0"/>
                </a:lnTo>
                <a:lnTo>
                  <a:pt x="7" y="0"/>
                </a:lnTo>
                <a:lnTo>
                  <a:pt x="8" y="0"/>
                </a:lnTo>
                <a:lnTo>
                  <a:pt x="10" y="0"/>
                </a:lnTo>
                <a:lnTo>
                  <a:pt x="11" y="1"/>
                </a:lnTo>
                <a:lnTo>
                  <a:pt x="11" y="2"/>
                </a:lnTo>
                <a:lnTo>
                  <a:pt x="11" y="3"/>
                </a:lnTo>
                <a:lnTo>
                  <a:pt x="11" y="4"/>
                </a:lnTo>
                <a:lnTo>
                  <a:pt x="11" y="3"/>
                </a:lnTo>
                <a:lnTo>
                  <a:pt x="10" y="4"/>
                </a:lnTo>
                <a:lnTo>
                  <a:pt x="9" y="3"/>
                </a:lnTo>
                <a:lnTo>
                  <a:pt x="10" y="2"/>
                </a:lnTo>
                <a:lnTo>
                  <a:pt x="9" y="2"/>
                </a:lnTo>
                <a:lnTo>
                  <a:pt x="8" y="1"/>
                </a:lnTo>
                <a:lnTo>
                  <a:pt x="7" y="1"/>
                </a:lnTo>
                <a:lnTo>
                  <a:pt x="6" y="2"/>
                </a:lnTo>
                <a:lnTo>
                  <a:pt x="5" y="2"/>
                </a:lnTo>
                <a:lnTo>
                  <a:pt x="6" y="4"/>
                </a:lnTo>
                <a:lnTo>
                  <a:pt x="5" y="4"/>
                </a:lnTo>
                <a:lnTo>
                  <a:pt x="4" y="4"/>
                </a:lnTo>
                <a:lnTo>
                  <a:pt x="4" y="3"/>
                </a:lnTo>
                <a:lnTo>
                  <a:pt x="3" y="3"/>
                </a:lnTo>
                <a:lnTo>
                  <a:pt x="3" y="2"/>
                </a:lnTo>
                <a:lnTo>
                  <a:pt x="1" y="2"/>
                </a:lnTo>
                <a:lnTo>
                  <a:pt x="1" y="3"/>
                </a:lnTo>
                <a:lnTo>
                  <a:pt x="0" y="2"/>
                </a:lnTo>
                <a:lnTo>
                  <a:pt x="1" y="2"/>
                </a:lnTo>
                <a:lnTo>
                  <a:pt x="1" y="1"/>
                </a:lnTo>
                <a:lnTo>
                  <a:pt x="1" y="0"/>
                </a:lnTo>
                <a:close/>
              </a:path>
            </a:pathLst>
          </a:custGeom>
          <a:noFill/>
          <a:ln w="9525">
            <a:noFill/>
            <a:round/>
            <a:headEnd/>
            <a:tailEnd/>
          </a:ln>
        </xdr:spPr>
      </xdr:sp>
      <xdr:sp macro="" textlink="">
        <xdr:nvSpPr>
          <xdr:cNvPr id="17" name="Freeform 168">
            <a:hlinkClick xmlns:r="http://schemas.openxmlformats.org/officeDocument/2006/relationships" r:id="rId12" tooltip="Botswana - 18"/>
          </xdr:cNvPr>
          <xdr:cNvSpPr>
            <a:spLocks/>
          </xdr:cNvSpPr>
        </xdr:nvSpPr>
        <xdr:spPr bwMode="auto">
          <a:xfrm>
            <a:off x="901" y="1501"/>
            <a:ext cx="399" cy="17"/>
          </a:xfrm>
          <a:custGeom>
            <a:avLst/>
            <a:gdLst/>
            <a:ahLst/>
            <a:cxnLst>
              <a:cxn ang="0">
                <a:pos x="0" y="13"/>
              </a:cxn>
              <a:cxn ang="0">
                <a:pos x="0" y="8"/>
              </a:cxn>
              <a:cxn ang="0">
                <a:pos x="2" y="8"/>
              </a:cxn>
              <a:cxn ang="0">
                <a:pos x="2" y="1"/>
              </a:cxn>
              <a:cxn ang="0">
                <a:pos x="7" y="0"/>
              </a:cxn>
              <a:cxn ang="0">
                <a:pos x="7" y="1"/>
              </a:cxn>
              <a:cxn ang="0">
                <a:pos x="9" y="0"/>
              </a:cxn>
              <a:cxn ang="0">
                <a:pos x="9" y="1"/>
              </a:cxn>
              <a:cxn ang="0">
                <a:pos x="9" y="0"/>
              </a:cxn>
              <a:cxn ang="0">
                <a:pos x="10" y="0"/>
              </a:cxn>
              <a:cxn ang="0">
                <a:pos x="12" y="3"/>
              </a:cxn>
              <a:cxn ang="0">
                <a:pos x="14" y="4"/>
              </a:cxn>
              <a:cxn ang="0">
                <a:pos x="14" y="5"/>
              </a:cxn>
              <a:cxn ang="0">
                <a:pos x="15" y="5"/>
              </a:cxn>
              <a:cxn ang="0">
                <a:pos x="15" y="6"/>
              </a:cxn>
              <a:cxn ang="0">
                <a:pos x="16" y="7"/>
              </a:cxn>
              <a:cxn ang="0">
                <a:pos x="18" y="8"/>
              </a:cxn>
              <a:cxn ang="0">
                <a:pos x="16" y="9"/>
              </a:cxn>
              <a:cxn ang="0">
                <a:pos x="15" y="11"/>
              </a:cxn>
              <a:cxn ang="0">
                <a:pos x="14" y="11"/>
              </a:cxn>
              <a:cxn ang="0">
                <a:pos x="13" y="12"/>
              </a:cxn>
              <a:cxn ang="0">
                <a:pos x="12" y="13"/>
              </a:cxn>
              <a:cxn ang="0">
                <a:pos x="11" y="13"/>
              </a:cxn>
              <a:cxn ang="0">
                <a:pos x="11" y="15"/>
              </a:cxn>
              <a:cxn ang="0">
                <a:pos x="9" y="15"/>
              </a:cxn>
              <a:cxn ang="0">
                <a:pos x="8" y="15"/>
              </a:cxn>
              <a:cxn ang="0">
                <a:pos x="7" y="14"/>
              </a:cxn>
              <a:cxn ang="0">
                <a:pos x="6" y="14"/>
              </a:cxn>
              <a:cxn ang="0">
                <a:pos x="5" y="16"/>
              </a:cxn>
              <a:cxn ang="0">
                <a:pos x="3" y="17"/>
              </a:cxn>
              <a:cxn ang="0">
                <a:pos x="1" y="17"/>
              </a:cxn>
              <a:cxn ang="0">
                <a:pos x="2" y="15"/>
              </a:cxn>
              <a:cxn ang="0">
                <a:pos x="1" y="14"/>
              </a:cxn>
              <a:cxn ang="0">
                <a:pos x="0" y="13"/>
              </a:cxn>
            </a:cxnLst>
            <a:rect l="0" t="0" r="r" b="b"/>
            <a:pathLst>
              <a:path w="18" h="17">
                <a:moveTo>
                  <a:pt x="0" y="13"/>
                </a:moveTo>
                <a:lnTo>
                  <a:pt x="0" y="8"/>
                </a:lnTo>
                <a:lnTo>
                  <a:pt x="2" y="8"/>
                </a:lnTo>
                <a:lnTo>
                  <a:pt x="2" y="1"/>
                </a:lnTo>
                <a:lnTo>
                  <a:pt x="7" y="0"/>
                </a:lnTo>
                <a:lnTo>
                  <a:pt x="7" y="1"/>
                </a:lnTo>
                <a:lnTo>
                  <a:pt x="9" y="0"/>
                </a:lnTo>
                <a:lnTo>
                  <a:pt x="9" y="1"/>
                </a:lnTo>
                <a:lnTo>
                  <a:pt x="9" y="0"/>
                </a:lnTo>
                <a:lnTo>
                  <a:pt x="10" y="0"/>
                </a:lnTo>
                <a:lnTo>
                  <a:pt x="12" y="3"/>
                </a:lnTo>
                <a:lnTo>
                  <a:pt x="14" y="4"/>
                </a:lnTo>
                <a:lnTo>
                  <a:pt x="14" y="5"/>
                </a:lnTo>
                <a:lnTo>
                  <a:pt x="15" y="5"/>
                </a:lnTo>
                <a:lnTo>
                  <a:pt x="15" y="6"/>
                </a:lnTo>
                <a:lnTo>
                  <a:pt x="16" y="7"/>
                </a:lnTo>
                <a:lnTo>
                  <a:pt x="18" y="8"/>
                </a:lnTo>
                <a:lnTo>
                  <a:pt x="16" y="9"/>
                </a:lnTo>
                <a:lnTo>
                  <a:pt x="15" y="11"/>
                </a:lnTo>
                <a:lnTo>
                  <a:pt x="14" y="11"/>
                </a:lnTo>
                <a:lnTo>
                  <a:pt x="13" y="12"/>
                </a:lnTo>
                <a:lnTo>
                  <a:pt x="12" y="13"/>
                </a:lnTo>
                <a:lnTo>
                  <a:pt x="11" y="13"/>
                </a:lnTo>
                <a:lnTo>
                  <a:pt x="11" y="15"/>
                </a:lnTo>
                <a:lnTo>
                  <a:pt x="9" y="15"/>
                </a:lnTo>
                <a:lnTo>
                  <a:pt x="8" y="15"/>
                </a:lnTo>
                <a:lnTo>
                  <a:pt x="7" y="14"/>
                </a:lnTo>
                <a:lnTo>
                  <a:pt x="6" y="14"/>
                </a:lnTo>
                <a:lnTo>
                  <a:pt x="5" y="16"/>
                </a:lnTo>
                <a:lnTo>
                  <a:pt x="3" y="17"/>
                </a:lnTo>
                <a:lnTo>
                  <a:pt x="1" y="17"/>
                </a:lnTo>
                <a:lnTo>
                  <a:pt x="2" y="15"/>
                </a:lnTo>
                <a:lnTo>
                  <a:pt x="1" y="14"/>
                </a:lnTo>
                <a:lnTo>
                  <a:pt x="0" y="13"/>
                </a:lnTo>
                <a:close/>
              </a:path>
            </a:pathLst>
          </a:custGeom>
          <a:noFill/>
          <a:ln w="9525">
            <a:noFill/>
            <a:round/>
            <a:headEnd/>
            <a:tailEnd/>
          </a:ln>
        </xdr:spPr>
      </xdr:sp>
      <xdr:sp macro="" textlink="">
        <xdr:nvSpPr>
          <xdr:cNvPr id="18" name="Freeform 167">
            <a:hlinkClick xmlns:r="http://schemas.openxmlformats.org/officeDocument/2006/relationships" r:id="rId13" tooltip="Kazakhstan - 18"/>
          </xdr:cNvPr>
          <xdr:cNvSpPr>
            <a:spLocks/>
          </xdr:cNvSpPr>
        </xdr:nvSpPr>
        <xdr:spPr bwMode="auto">
          <a:xfrm>
            <a:off x="952" y="1361"/>
            <a:ext cx="459" cy="28"/>
          </a:xfrm>
          <a:custGeom>
            <a:avLst/>
            <a:gdLst/>
            <a:ahLst/>
            <a:cxnLst>
              <a:cxn ang="0">
                <a:pos x="16" y="26"/>
              </a:cxn>
              <a:cxn ang="0">
                <a:pos x="9" y="27"/>
              </a:cxn>
              <a:cxn ang="0">
                <a:pos x="4" y="20"/>
              </a:cxn>
              <a:cxn ang="0">
                <a:pos x="5" y="18"/>
              </a:cxn>
              <a:cxn ang="0">
                <a:pos x="3" y="15"/>
              </a:cxn>
              <a:cxn ang="0">
                <a:pos x="0" y="14"/>
              </a:cxn>
              <a:cxn ang="0">
                <a:pos x="1" y="11"/>
              </a:cxn>
              <a:cxn ang="0">
                <a:pos x="3" y="11"/>
              </a:cxn>
              <a:cxn ang="0">
                <a:pos x="5" y="9"/>
              </a:cxn>
              <a:cxn ang="0">
                <a:pos x="8" y="7"/>
              </a:cxn>
              <a:cxn ang="0">
                <a:pos x="10" y="8"/>
              </a:cxn>
              <a:cxn ang="0">
                <a:pos x="12" y="8"/>
              </a:cxn>
              <a:cxn ang="0">
                <a:pos x="16" y="9"/>
              </a:cxn>
              <a:cxn ang="0">
                <a:pos x="19" y="8"/>
              </a:cxn>
              <a:cxn ang="0">
                <a:pos x="21" y="8"/>
              </a:cxn>
              <a:cxn ang="0">
                <a:pos x="25" y="9"/>
              </a:cxn>
              <a:cxn ang="0">
                <a:pos x="28" y="9"/>
              </a:cxn>
              <a:cxn ang="0">
                <a:pos x="26" y="7"/>
              </a:cxn>
              <a:cxn ang="0">
                <a:pos x="28" y="6"/>
              </a:cxn>
              <a:cxn ang="0">
                <a:pos x="30" y="5"/>
              </a:cxn>
              <a:cxn ang="0">
                <a:pos x="27" y="4"/>
              </a:cxn>
              <a:cxn ang="0">
                <a:pos x="31" y="3"/>
              </a:cxn>
              <a:cxn ang="0">
                <a:pos x="36" y="2"/>
              </a:cxn>
              <a:cxn ang="0">
                <a:pos x="41" y="1"/>
              </a:cxn>
              <a:cxn ang="0">
                <a:pos x="43" y="0"/>
              </a:cxn>
              <a:cxn ang="0">
                <a:pos x="47" y="1"/>
              </a:cxn>
              <a:cxn ang="0">
                <a:pos x="47" y="2"/>
              </a:cxn>
              <a:cxn ang="0">
                <a:pos x="49" y="3"/>
              </a:cxn>
              <a:cxn ang="0">
                <a:pos x="49" y="3"/>
              </a:cxn>
              <a:cxn ang="0">
                <a:pos x="52" y="3"/>
              </a:cxn>
              <a:cxn ang="0">
                <a:pos x="52" y="3"/>
              </a:cxn>
              <a:cxn ang="0">
                <a:pos x="54" y="3"/>
              </a:cxn>
              <a:cxn ang="0">
                <a:pos x="57" y="3"/>
              </a:cxn>
              <a:cxn ang="0">
                <a:pos x="65" y="9"/>
              </a:cxn>
              <a:cxn ang="0">
                <a:pos x="66" y="9"/>
              </a:cxn>
              <a:cxn ang="0">
                <a:pos x="71" y="9"/>
              </a:cxn>
              <a:cxn ang="0">
                <a:pos x="73" y="10"/>
              </a:cxn>
              <a:cxn ang="0">
                <a:pos x="76" y="11"/>
              </a:cxn>
              <a:cxn ang="0">
                <a:pos x="77" y="12"/>
              </a:cxn>
              <a:cxn ang="0">
                <a:pos x="74" y="14"/>
              </a:cxn>
              <a:cxn ang="0">
                <a:pos x="73" y="17"/>
              </a:cxn>
              <a:cxn ang="0">
                <a:pos x="70" y="16"/>
              </a:cxn>
              <a:cxn ang="0">
                <a:pos x="69" y="20"/>
              </a:cxn>
              <a:cxn ang="0">
                <a:pos x="64" y="20"/>
              </a:cxn>
              <a:cxn ang="0">
                <a:pos x="65" y="23"/>
              </a:cxn>
              <a:cxn ang="0">
                <a:pos x="64" y="25"/>
              </a:cxn>
              <a:cxn ang="0">
                <a:pos x="58" y="24"/>
              </a:cxn>
              <a:cxn ang="0">
                <a:pos x="52" y="24"/>
              </a:cxn>
              <a:cxn ang="0">
                <a:pos x="47" y="24"/>
              </a:cxn>
              <a:cxn ang="0">
                <a:pos x="47" y="25"/>
              </a:cxn>
              <a:cxn ang="0">
                <a:pos x="41" y="28"/>
              </a:cxn>
              <a:cxn ang="0">
                <a:pos x="38" y="26"/>
              </a:cxn>
              <a:cxn ang="0">
                <a:pos x="36" y="23"/>
              </a:cxn>
              <a:cxn ang="0">
                <a:pos x="32" y="23"/>
              </a:cxn>
              <a:cxn ang="0">
                <a:pos x="23" y="19"/>
              </a:cxn>
            </a:cxnLst>
            <a:rect l="0" t="0" r="r" b="b"/>
            <a:pathLst>
              <a:path w="78" h="28">
                <a:moveTo>
                  <a:pt x="18" y="27"/>
                </a:moveTo>
                <a:lnTo>
                  <a:pt x="17" y="27"/>
                </a:lnTo>
                <a:lnTo>
                  <a:pt x="16" y="26"/>
                </a:lnTo>
                <a:lnTo>
                  <a:pt x="14" y="25"/>
                </a:lnTo>
                <a:lnTo>
                  <a:pt x="12" y="26"/>
                </a:lnTo>
                <a:lnTo>
                  <a:pt x="9" y="27"/>
                </a:lnTo>
                <a:lnTo>
                  <a:pt x="6" y="24"/>
                </a:lnTo>
                <a:lnTo>
                  <a:pt x="5" y="23"/>
                </a:lnTo>
                <a:lnTo>
                  <a:pt x="4" y="20"/>
                </a:lnTo>
                <a:lnTo>
                  <a:pt x="5" y="19"/>
                </a:lnTo>
                <a:lnTo>
                  <a:pt x="7" y="18"/>
                </a:lnTo>
                <a:lnTo>
                  <a:pt x="5" y="18"/>
                </a:lnTo>
                <a:lnTo>
                  <a:pt x="4" y="17"/>
                </a:lnTo>
                <a:lnTo>
                  <a:pt x="5" y="17"/>
                </a:lnTo>
                <a:lnTo>
                  <a:pt x="3" y="15"/>
                </a:lnTo>
                <a:lnTo>
                  <a:pt x="1" y="15"/>
                </a:lnTo>
                <a:lnTo>
                  <a:pt x="1" y="14"/>
                </a:lnTo>
                <a:lnTo>
                  <a:pt x="0" y="14"/>
                </a:lnTo>
                <a:lnTo>
                  <a:pt x="1" y="12"/>
                </a:lnTo>
                <a:lnTo>
                  <a:pt x="0" y="12"/>
                </a:lnTo>
                <a:lnTo>
                  <a:pt x="1" y="11"/>
                </a:lnTo>
                <a:lnTo>
                  <a:pt x="1" y="10"/>
                </a:lnTo>
                <a:lnTo>
                  <a:pt x="2" y="9"/>
                </a:lnTo>
                <a:lnTo>
                  <a:pt x="3" y="11"/>
                </a:lnTo>
                <a:lnTo>
                  <a:pt x="4" y="10"/>
                </a:lnTo>
                <a:lnTo>
                  <a:pt x="4" y="9"/>
                </a:lnTo>
                <a:lnTo>
                  <a:pt x="5" y="9"/>
                </a:lnTo>
                <a:lnTo>
                  <a:pt x="6" y="8"/>
                </a:lnTo>
                <a:lnTo>
                  <a:pt x="7" y="8"/>
                </a:lnTo>
                <a:lnTo>
                  <a:pt x="8" y="7"/>
                </a:lnTo>
                <a:lnTo>
                  <a:pt x="9" y="7"/>
                </a:lnTo>
                <a:lnTo>
                  <a:pt x="9" y="8"/>
                </a:lnTo>
                <a:lnTo>
                  <a:pt x="10" y="8"/>
                </a:lnTo>
                <a:lnTo>
                  <a:pt x="10" y="7"/>
                </a:lnTo>
                <a:lnTo>
                  <a:pt x="11" y="7"/>
                </a:lnTo>
                <a:lnTo>
                  <a:pt x="12" y="8"/>
                </a:lnTo>
                <a:lnTo>
                  <a:pt x="13" y="8"/>
                </a:lnTo>
                <a:lnTo>
                  <a:pt x="15" y="9"/>
                </a:lnTo>
                <a:lnTo>
                  <a:pt x="16" y="9"/>
                </a:lnTo>
                <a:lnTo>
                  <a:pt x="15" y="9"/>
                </a:lnTo>
                <a:lnTo>
                  <a:pt x="17" y="9"/>
                </a:lnTo>
                <a:lnTo>
                  <a:pt x="19" y="8"/>
                </a:lnTo>
                <a:lnTo>
                  <a:pt x="20" y="8"/>
                </a:lnTo>
                <a:lnTo>
                  <a:pt x="21" y="9"/>
                </a:lnTo>
                <a:lnTo>
                  <a:pt x="21" y="8"/>
                </a:lnTo>
                <a:lnTo>
                  <a:pt x="22" y="8"/>
                </a:lnTo>
                <a:lnTo>
                  <a:pt x="23" y="9"/>
                </a:lnTo>
                <a:lnTo>
                  <a:pt x="25" y="9"/>
                </a:lnTo>
                <a:lnTo>
                  <a:pt x="26" y="9"/>
                </a:lnTo>
                <a:lnTo>
                  <a:pt x="27" y="9"/>
                </a:lnTo>
                <a:lnTo>
                  <a:pt x="28" y="9"/>
                </a:lnTo>
                <a:lnTo>
                  <a:pt x="29" y="8"/>
                </a:lnTo>
                <a:lnTo>
                  <a:pt x="27" y="7"/>
                </a:lnTo>
                <a:lnTo>
                  <a:pt x="26" y="7"/>
                </a:lnTo>
                <a:lnTo>
                  <a:pt x="27" y="7"/>
                </a:lnTo>
                <a:lnTo>
                  <a:pt x="26" y="7"/>
                </a:lnTo>
                <a:lnTo>
                  <a:pt x="28" y="6"/>
                </a:lnTo>
                <a:lnTo>
                  <a:pt x="27" y="5"/>
                </a:lnTo>
                <a:lnTo>
                  <a:pt x="28" y="5"/>
                </a:lnTo>
                <a:lnTo>
                  <a:pt x="30" y="5"/>
                </a:lnTo>
                <a:lnTo>
                  <a:pt x="28" y="4"/>
                </a:lnTo>
                <a:lnTo>
                  <a:pt x="29" y="4"/>
                </a:lnTo>
                <a:lnTo>
                  <a:pt x="27" y="4"/>
                </a:lnTo>
                <a:lnTo>
                  <a:pt x="28" y="3"/>
                </a:lnTo>
                <a:lnTo>
                  <a:pt x="30" y="3"/>
                </a:lnTo>
                <a:lnTo>
                  <a:pt x="31" y="3"/>
                </a:lnTo>
                <a:lnTo>
                  <a:pt x="32" y="2"/>
                </a:lnTo>
                <a:lnTo>
                  <a:pt x="35" y="2"/>
                </a:lnTo>
                <a:lnTo>
                  <a:pt x="36" y="2"/>
                </a:lnTo>
                <a:lnTo>
                  <a:pt x="41" y="1"/>
                </a:lnTo>
                <a:lnTo>
                  <a:pt x="42" y="1"/>
                </a:lnTo>
                <a:lnTo>
                  <a:pt x="41" y="1"/>
                </a:lnTo>
                <a:lnTo>
                  <a:pt x="42" y="1"/>
                </a:lnTo>
                <a:lnTo>
                  <a:pt x="42" y="0"/>
                </a:lnTo>
                <a:lnTo>
                  <a:pt x="43" y="0"/>
                </a:lnTo>
                <a:lnTo>
                  <a:pt x="45" y="1"/>
                </a:lnTo>
                <a:lnTo>
                  <a:pt x="46" y="0"/>
                </a:lnTo>
                <a:lnTo>
                  <a:pt x="47" y="1"/>
                </a:lnTo>
                <a:lnTo>
                  <a:pt x="47" y="2"/>
                </a:lnTo>
                <a:lnTo>
                  <a:pt x="47" y="3"/>
                </a:lnTo>
                <a:lnTo>
                  <a:pt x="47" y="2"/>
                </a:lnTo>
                <a:lnTo>
                  <a:pt x="48" y="3"/>
                </a:lnTo>
                <a:lnTo>
                  <a:pt x="48" y="2"/>
                </a:lnTo>
                <a:lnTo>
                  <a:pt x="49" y="3"/>
                </a:lnTo>
                <a:lnTo>
                  <a:pt x="49" y="2"/>
                </a:lnTo>
                <a:lnTo>
                  <a:pt x="50" y="3"/>
                </a:lnTo>
                <a:lnTo>
                  <a:pt x="49" y="3"/>
                </a:lnTo>
                <a:lnTo>
                  <a:pt x="50" y="3"/>
                </a:lnTo>
                <a:lnTo>
                  <a:pt x="51" y="3"/>
                </a:lnTo>
                <a:lnTo>
                  <a:pt x="52" y="3"/>
                </a:lnTo>
                <a:lnTo>
                  <a:pt x="51" y="3"/>
                </a:lnTo>
                <a:lnTo>
                  <a:pt x="51" y="4"/>
                </a:lnTo>
                <a:lnTo>
                  <a:pt x="52" y="3"/>
                </a:lnTo>
                <a:lnTo>
                  <a:pt x="53" y="4"/>
                </a:lnTo>
                <a:lnTo>
                  <a:pt x="53" y="3"/>
                </a:lnTo>
                <a:lnTo>
                  <a:pt x="54" y="3"/>
                </a:lnTo>
                <a:lnTo>
                  <a:pt x="58" y="2"/>
                </a:lnTo>
                <a:lnTo>
                  <a:pt x="57" y="2"/>
                </a:lnTo>
                <a:lnTo>
                  <a:pt x="57" y="3"/>
                </a:lnTo>
                <a:lnTo>
                  <a:pt x="60" y="4"/>
                </a:lnTo>
                <a:lnTo>
                  <a:pt x="64" y="9"/>
                </a:lnTo>
                <a:lnTo>
                  <a:pt x="65" y="9"/>
                </a:lnTo>
                <a:lnTo>
                  <a:pt x="65" y="8"/>
                </a:lnTo>
                <a:lnTo>
                  <a:pt x="66" y="8"/>
                </a:lnTo>
                <a:lnTo>
                  <a:pt x="66" y="9"/>
                </a:lnTo>
                <a:lnTo>
                  <a:pt x="67" y="9"/>
                </a:lnTo>
                <a:lnTo>
                  <a:pt x="69" y="9"/>
                </a:lnTo>
                <a:lnTo>
                  <a:pt x="71" y="9"/>
                </a:lnTo>
                <a:lnTo>
                  <a:pt x="72" y="9"/>
                </a:lnTo>
                <a:lnTo>
                  <a:pt x="72" y="10"/>
                </a:lnTo>
                <a:lnTo>
                  <a:pt x="73" y="10"/>
                </a:lnTo>
                <a:lnTo>
                  <a:pt x="73" y="11"/>
                </a:lnTo>
                <a:lnTo>
                  <a:pt x="74" y="11"/>
                </a:lnTo>
                <a:lnTo>
                  <a:pt x="76" y="11"/>
                </a:lnTo>
                <a:lnTo>
                  <a:pt x="77" y="11"/>
                </a:lnTo>
                <a:lnTo>
                  <a:pt x="78" y="12"/>
                </a:lnTo>
                <a:lnTo>
                  <a:pt x="77" y="12"/>
                </a:lnTo>
                <a:lnTo>
                  <a:pt x="77" y="13"/>
                </a:lnTo>
                <a:lnTo>
                  <a:pt x="75" y="14"/>
                </a:lnTo>
                <a:lnTo>
                  <a:pt x="74" y="14"/>
                </a:lnTo>
                <a:lnTo>
                  <a:pt x="75" y="16"/>
                </a:lnTo>
                <a:lnTo>
                  <a:pt x="74" y="16"/>
                </a:lnTo>
                <a:lnTo>
                  <a:pt x="73" y="17"/>
                </a:lnTo>
                <a:lnTo>
                  <a:pt x="73" y="16"/>
                </a:lnTo>
                <a:lnTo>
                  <a:pt x="71" y="16"/>
                </a:lnTo>
                <a:lnTo>
                  <a:pt x="70" y="16"/>
                </a:lnTo>
                <a:lnTo>
                  <a:pt x="68" y="19"/>
                </a:lnTo>
                <a:lnTo>
                  <a:pt x="69" y="19"/>
                </a:lnTo>
                <a:lnTo>
                  <a:pt x="69" y="20"/>
                </a:lnTo>
                <a:lnTo>
                  <a:pt x="68" y="20"/>
                </a:lnTo>
                <a:lnTo>
                  <a:pt x="67" y="19"/>
                </a:lnTo>
                <a:lnTo>
                  <a:pt x="64" y="20"/>
                </a:lnTo>
                <a:lnTo>
                  <a:pt x="65" y="21"/>
                </a:lnTo>
                <a:lnTo>
                  <a:pt x="65" y="22"/>
                </a:lnTo>
                <a:lnTo>
                  <a:pt x="65" y="23"/>
                </a:lnTo>
                <a:lnTo>
                  <a:pt x="65" y="24"/>
                </a:lnTo>
                <a:lnTo>
                  <a:pt x="64" y="24"/>
                </a:lnTo>
                <a:lnTo>
                  <a:pt x="64" y="25"/>
                </a:lnTo>
                <a:lnTo>
                  <a:pt x="63" y="25"/>
                </a:lnTo>
                <a:lnTo>
                  <a:pt x="62" y="24"/>
                </a:lnTo>
                <a:lnTo>
                  <a:pt x="58" y="24"/>
                </a:lnTo>
                <a:lnTo>
                  <a:pt x="56" y="24"/>
                </a:lnTo>
                <a:lnTo>
                  <a:pt x="53" y="23"/>
                </a:lnTo>
                <a:lnTo>
                  <a:pt x="52" y="24"/>
                </a:lnTo>
                <a:lnTo>
                  <a:pt x="51" y="25"/>
                </a:lnTo>
                <a:lnTo>
                  <a:pt x="49" y="24"/>
                </a:lnTo>
                <a:lnTo>
                  <a:pt x="47" y="24"/>
                </a:lnTo>
                <a:lnTo>
                  <a:pt x="47" y="25"/>
                </a:lnTo>
                <a:lnTo>
                  <a:pt x="46" y="25"/>
                </a:lnTo>
                <a:lnTo>
                  <a:pt x="47" y="25"/>
                </a:lnTo>
                <a:lnTo>
                  <a:pt x="43" y="27"/>
                </a:lnTo>
                <a:lnTo>
                  <a:pt x="42" y="28"/>
                </a:lnTo>
                <a:lnTo>
                  <a:pt x="41" y="28"/>
                </a:lnTo>
                <a:lnTo>
                  <a:pt x="41" y="27"/>
                </a:lnTo>
                <a:lnTo>
                  <a:pt x="38" y="27"/>
                </a:lnTo>
                <a:lnTo>
                  <a:pt x="38" y="26"/>
                </a:lnTo>
                <a:lnTo>
                  <a:pt x="37" y="26"/>
                </a:lnTo>
                <a:lnTo>
                  <a:pt x="37" y="24"/>
                </a:lnTo>
                <a:lnTo>
                  <a:pt x="36" y="23"/>
                </a:lnTo>
                <a:lnTo>
                  <a:pt x="35" y="22"/>
                </a:lnTo>
                <a:lnTo>
                  <a:pt x="34" y="23"/>
                </a:lnTo>
                <a:lnTo>
                  <a:pt x="32" y="23"/>
                </a:lnTo>
                <a:lnTo>
                  <a:pt x="29" y="23"/>
                </a:lnTo>
                <a:lnTo>
                  <a:pt x="28" y="22"/>
                </a:lnTo>
                <a:lnTo>
                  <a:pt x="23" y="19"/>
                </a:lnTo>
                <a:lnTo>
                  <a:pt x="18" y="20"/>
                </a:lnTo>
                <a:lnTo>
                  <a:pt x="18" y="27"/>
                </a:lnTo>
                <a:close/>
              </a:path>
            </a:pathLst>
          </a:custGeom>
          <a:noFill/>
          <a:ln w="9525">
            <a:noFill/>
            <a:round/>
            <a:headEnd/>
            <a:tailEnd/>
          </a:ln>
        </xdr:spPr>
      </xdr:sp>
      <xdr:sp macro="" textlink="">
        <xdr:nvSpPr>
          <xdr:cNvPr id="19" name="Freeform 166">
            <a:hlinkClick xmlns:r="http://schemas.openxmlformats.org/officeDocument/2006/relationships" r:id="rId14" tooltip="Ghana - 19"/>
          </xdr:cNvPr>
          <xdr:cNvSpPr>
            <a:spLocks/>
          </xdr:cNvSpPr>
        </xdr:nvSpPr>
        <xdr:spPr bwMode="auto">
          <a:xfrm>
            <a:off x="857" y="1446"/>
            <a:ext cx="389" cy="12"/>
          </a:xfrm>
          <a:custGeom>
            <a:avLst/>
            <a:gdLst/>
            <a:ahLst/>
            <a:cxnLst>
              <a:cxn ang="0">
                <a:pos x="7" y="10"/>
              </a:cxn>
              <a:cxn ang="0">
                <a:pos x="2" y="12"/>
              </a:cxn>
              <a:cxn ang="0">
                <a:pos x="0" y="11"/>
              </a:cxn>
              <a:cxn ang="0">
                <a:pos x="1" y="11"/>
              </a:cxn>
              <a:cxn ang="0">
                <a:pos x="1" y="10"/>
              </a:cxn>
              <a:cxn ang="0">
                <a:pos x="0" y="10"/>
              </a:cxn>
              <a:cxn ang="0">
                <a:pos x="0" y="8"/>
              </a:cxn>
              <a:cxn ang="0">
                <a:pos x="1" y="6"/>
              </a:cxn>
              <a:cxn ang="0">
                <a:pos x="1" y="5"/>
              </a:cxn>
              <a:cxn ang="0">
                <a:pos x="1" y="4"/>
              </a:cxn>
              <a:cxn ang="0">
                <a:pos x="1" y="3"/>
              </a:cxn>
              <a:cxn ang="0">
                <a:pos x="0" y="1"/>
              </a:cxn>
              <a:cxn ang="0">
                <a:pos x="1" y="0"/>
              </a:cxn>
              <a:cxn ang="0">
                <a:pos x="5" y="0"/>
              </a:cxn>
              <a:cxn ang="0">
                <a:pos x="6" y="0"/>
              </a:cxn>
              <a:cxn ang="0">
                <a:pos x="6" y="1"/>
              </a:cxn>
              <a:cxn ang="0">
                <a:pos x="7" y="1"/>
              </a:cxn>
              <a:cxn ang="0">
                <a:pos x="6" y="3"/>
              </a:cxn>
              <a:cxn ang="0">
                <a:pos x="7" y="3"/>
              </a:cxn>
              <a:cxn ang="0">
                <a:pos x="7" y="4"/>
              </a:cxn>
              <a:cxn ang="0">
                <a:pos x="7" y="5"/>
              </a:cxn>
              <a:cxn ang="0">
                <a:pos x="7" y="8"/>
              </a:cxn>
              <a:cxn ang="0">
                <a:pos x="8" y="9"/>
              </a:cxn>
              <a:cxn ang="0">
                <a:pos x="8" y="10"/>
              </a:cxn>
              <a:cxn ang="0">
                <a:pos x="7" y="10"/>
              </a:cxn>
            </a:cxnLst>
            <a:rect l="0" t="0" r="r" b="b"/>
            <a:pathLst>
              <a:path w="8" h="12">
                <a:moveTo>
                  <a:pt x="7" y="10"/>
                </a:moveTo>
                <a:lnTo>
                  <a:pt x="2" y="12"/>
                </a:lnTo>
                <a:lnTo>
                  <a:pt x="0" y="11"/>
                </a:lnTo>
                <a:lnTo>
                  <a:pt x="1" y="11"/>
                </a:lnTo>
                <a:lnTo>
                  <a:pt x="1" y="10"/>
                </a:lnTo>
                <a:lnTo>
                  <a:pt x="0" y="10"/>
                </a:lnTo>
                <a:lnTo>
                  <a:pt x="0" y="8"/>
                </a:lnTo>
                <a:lnTo>
                  <a:pt x="1" y="6"/>
                </a:lnTo>
                <a:lnTo>
                  <a:pt x="1" y="5"/>
                </a:lnTo>
                <a:lnTo>
                  <a:pt x="1" y="4"/>
                </a:lnTo>
                <a:lnTo>
                  <a:pt x="1" y="3"/>
                </a:lnTo>
                <a:lnTo>
                  <a:pt x="0" y="1"/>
                </a:lnTo>
                <a:lnTo>
                  <a:pt x="1" y="0"/>
                </a:lnTo>
                <a:lnTo>
                  <a:pt x="5" y="0"/>
                </a:lnTo>
                <a:lnTo>
                  <a:pt x="6" y="0"/>
                </a:lnTo>
                <a:lnTo>
                  <a:pt x="6" y="1"/>
                </a:lnTo>
                <a:lnTo>
                  <a:pt x="7" y="1"/>
                </a:lnTo>
                <a:lnTo>
                  <a:pt x="6" y="3"/>
                </a:lnTo>
                <a:lnTo>
                  <a:pt x="7" y="3"/>
                </a:lnTo>
                <a:lnTo>
                  <a:pt x="7" y="4"/>
                </a:lnTo>
                <a:lnTo>
                  <a:pt x="7" y="5"/>
                </a:lnTo>
                <a:lnTo>
                  <a:pt x="7" y="8"/>
                </a:lnTo>
                <a:lnTo>
                  <a:pt x="8" y="9"/>
                </a:lnTo>
                <a:lnTo>
                  <a:pt x="8" y="10"/>
                </a:lnTo>
                <a:lnTo>
                  <a:pt x="7" y="10"/>
                </a:lnTo>
                <a:close/>
              </a:path>
            </a:pathLst>
          </a:custGeom>
          <a:noFill/>
          <a:ln w="9525">
            <a:noFill/>
            <a:round/>
            <a:headEnd/>
            <a:tailEnd/>
          </a:ln>
        </xdr:spPr>
      </xdr:sp>
      <xdr:sp macro="" textlink="">
        <xdr:nvSpPr>
          <xdr:cNvPr id="20" name="Freeform 165">
            <a:hlinkClick xmlns:r="http://schemas.openxmlformats.org/officeDocument/2006/relationships" r:id="rId15" tooltip="Nepal - 20"/>
          </xdr:cNvPr>
          <xdr:cNvSpPr>
            <a:spLocks/>
          </xdr:cNvSpPr>
        </xdr:nvSpPr>
        <xdr:spPr bwMode="auto">
          <a:xfrm>
            <a:off x="1016" y="1409"/>
            <a:ext cx="397" cy="8"/>
          </a:xfrm>
          <a:custGeom>
            <a:avLst/>
            <a:gdLst/>
            <a:ahLst/>
            <a:cxnLst>
              <a:cxn ang="0">
                <a:pos x="2" y="0"/>
              </a:cxn>
              <a:cxn ang="0">
                <a:pos x="2" y="1"/>
              </a:cxn>
              <a:cxn ang="0">
                <a:pos x="3" y="0"/>
              </a:cxn>
              <a:cxn ang="0">
                <a:pos x="4" y="0"/>
              </a:cxn>
              <a:cxn ang="0">
                <a:pos x="6" y="1"/>
              </a:cxn>
              <a:cxn ang="0">
                <a:pos x="7" y="2"/>
              </a:cxn>
              <a:cxn ang="0">
                <a:pos x="8" y="2"/>
              </a:cxn>
              <a:cxn ang="0">
                <a:pos x="8" y="3"/>
              </a:cxn>
              <a:cxn ang="0">
                <a:pos x="9" y="4"/>
              </a:cxn>
              <a:cxn ang="0">
                <a:pos x="10" y="3"/>
              </a:cxn>
              <a:cxn ang="0">
                <a:pos x="10" y="4"/>
              </a:cxn>
              <a:cxn ang="0">
                <a:pos x="11" y="4"/>
              </a:cxn>
              <a:cxn ang="0">
                <a:pos x="11" y="5"/>
              </a:cxn>
              <a:cxn ang="0">
                <a:pos x="12" y="4"/>
              </a:cxn>
              <a:cxn ang="0">
                <a:pos x="12" y="5"/>
              </a:cxn>
              <a:cxn ang="0">
                <a:pos x="13" y="4"/>
              </a:cxn>
              <a:cxn ang="0">
                <a:pos x="14" y="5"/>
              </a:cxn>
              <a:cxn ang="0">
                <a:pos x="15" y="5"/>
              </a:cxn>
              <a:cxn ang="0">
                <a:pos x="15" y="6"/>
              </a:cxn>
              <a:cxn ang="0">
                <a:pos x="16" y="7"/>
              </a:cxn>
              <a:cxn ang="0">
                <a:pos x="15" y="8"/>
              </a:cxn>
              <a:cxn ang="0">
                <a:pos x="14" y="8"/>
              </a:cxn>
              <a:cxn ang="0">
                <a:pos x="13" y="7"/>
              </a:cxn>
              <a:cxn ang="0">
                <a:pos x="13" y="8"/>
              </a:cxn>
              <a:cxn ang="0">
                <a:pos x="11" y="7"/>
              </a:cxn>
              <a:cxn ang="0">
                <a:pos x="10" y="7"/>
              </a:cxn>
              <a:cxn ang="0">
                <a:pos x="9" y="6"/>
              </a:cxn>
              <a:cxn ang="0">
                <a:pos x="8" y="5"/>
              </a:cxn>
              <a:cxn ang="0">
                <a:pos x="7" y="6"/>
              </a:cxn>
              <a:cxn ang="0">
                <a:pos x="6" y="5"/>
              </a:cxn>
              <a:cxn ang="0">
                <a:pos x="6" y="6"/>
              </a:cxn>
              <a:cxn ang="0">
                <a:pos x="5" y="5"/>
              </a:cxn>
              <a:cxn ang="0">
                <a:pos x="4" y="5"/>
              </a:cxn>
              <a:cxn ang="0">
                <a:pos x="2" y="4"/>
              </a:cxn>
              <a:cxn ang="0">
                <a:pos x="0" y="3"/>
              </a:cxn>
              <a:cxn ang="0">
                <a:pos x="1" y="1"/>
              </a:cxn>
              <a:cxn ang="0">
                <a:pos x="2" y="0"/>
              </a:cxn>
            </a:cxnLst>
            <a:rect l="0" t="0" r="r" b="b"/>
            <a:pathLst>
              <a:path w="16" h="8">
                <a:moveTo>
                  <a:pt x="2" y="0"/>
                </a:moveTo>
                <a:lnTo>
                  <a:pt x="2" y="1"/>
                </a:lnTo>
                <a:lnTo>
                  <a:pt x="3" y="0"/>
                </a:lnTo>
                <a:lnTo>
                  <a:pt x="4" y="0"/>
                </a:lnTo>
                <a:lnTo>
                  <a:pt x="6" y="1"/>
                </a:lnTo>
                <a:lnTo>
                  <a:pt x="7" y="2"/>
                </a:lnTo>
                <a:lnTo>
                  <a:pt x="8" y="2"/>
                </a:lnTo>
                <a:lnTo>
                  <a:pt x="8" y="3"/>
                </a:lnTo>
                <a:lnTo>
                  <a:pt x="9" y="4"/>
                </a:lnTo>
                <a:lnTo>
                  <a:pt x="10" y="3"/>
                </a:lnTo>
                <a:lnTo>
                  <a:pt x="10" y="4"/>
                </a:lnTo>
                <a:lnTo>
                  <a:pt x="11" y="4"/>
                </a:lnTo>
                <a:lnTo>
                  <a:pt x="11" y="5"/>
                </a:lnTo>
                <a:lnTo>
                  <a:pt x="12" y="4"/>
                </a:lnTo>
                <a:lnTo>
                  <a:pt x="12" y="5"/>
                </a:lnTo>
                <a:lnTo>
                  <a:pt x="13" y="4"/>
                </a:lnTo>
                <a:lnTo>
                  <a:pt x="14" y="5"/>
                </a:lnTo>
                <a:lnTo>
                  <a:pt x="15" y="5"/>
                </a:lnTo>
                <a:lnTo>
                  <a:pt x="15" y="6"/>
                </a:lnTo>
                <a:lnTo>
                  <a:pt x="16" y="7"/>
                </a:lnTo>
                <a:lnTo>
                  <a:pt x="15" y="8"/>
                </a:lnTo>
                <a:lnTo>
                  <a:pt x="14" y="8"/>
                </a:lnTo>
                <a:lnTo>
                  <a:pt x="13" y="7"/>
                </a:lnTo>
                <a:lnTo>
                  <a:pt x="13" y="8"/>
                </a:lnTo>
                <a:lnTo>
                  <a:pt x="11" y="7"/>
                </a:lnTo>
                <a:lnTo>
                  <a:pt x="10" y="7"/>
                </a:lnTo>
                <a:lnTo>
                  <a:pt x="9" y="6"/>
                </a:lnTo>
                <a:lnTo>
                  <a:pt x="8" y="5"/>
                </a:lnTo>
                <a:lnTo>
                  <a:pt x="7" y="6"/>
                </a:lnTo>
                <a:lnTo>
                  <a:pt x="6" y="5"/>
                </a:lnTo>
                <a:lnTo>
                  <a:pt x="6" y="6"/>
                </a:lnTo>
                <a:lnTo>
                  <a:pt x="5" y="5"/>
                </a:lnTo>
                <a:lnTo>
                  <a:pt x="4" y="5"/>
                </a:lnTo>
                <a:lnTo>
                  <a:pt x="2" y="4"/>
                </a:lnTo>
                <a:lnTo>
                  <a:pt x="0" y="3"/>
                </a:lnTo>
                <a:lnTo>
                  <a:pt x="1" y="1"/>
                </a:lnTo>
                <a:lnTo>
                  <a:pt x="2" y="0"/>
                </a:lnTo>
                <a:close/>
              </a:path>
            </a:pathLst>
          </a:custGeom>
          <a:noFill/>
          <a:ln w="9525">
            <a:noFill/>
            <a:round/>
            <a:headEnd/>
            <a:tailEnd/>
          </a:ln>
        </xdr:spPr>
      </xdr:sp>
      <xdr:sp macro="" textlink="">
        <xdr:nvSpPr>
          <xdr:cNvPr id="21" name="Freeform 164">
            <a:hlinkClick xmlns:r="http://schemas.openxmlformats.org/officeDocument/2006/relationships" r:id="rId16" tooltip="Trinidad and Tobago - 22"/>
          </xdr:cNvPr>
          <xdr:cNvSpPr>
            <a:spLocks/>
          </xdr:cNvSpPr>
        </xdr:nvSpPr>
        <xdr:spPr bwMode="auto">
          <a:xfrm>
            <a:off x="1126" y="1446"/>
            <a:ext cx="2" cy="2"/>
          </a:xfrm>
          <a:custGeom>
            <a:avLst/>
            <a:gdLst/>
            <a:ahLst/>
            <a:cxnLst>
              <a:cxn ang="0">
                <a:pos x="1" y="0"/>
              </a:cxn>
              <a:cxn ang="0">
                <a:pos x="2" y="0"/>
              </a:cxn>
              <a:cxn ang="0">
                <a:pos x="1" y="1"/>
              </a:cxn>
              <a:cxn ang="0">
                <a:pos x="1" y="2"/>
              </a:cxn>
              <a:cxn ang="0">
                <a:pos x="0" y="2"/>
              </a:cxn>
              <a:cxn ang="0">
                <a:pos x="0" y="1"/>
              </a:cxn>
              <a:cxn ang="0">
                <a:pos x="1" y="0"/>
              </a:cxn>
            </a:cxnLst>
            <a:rect l="0" t="0" r="r" b="b"/>
            <a:pathLst>
              <a:path w="2" h="2">
                <a:moveTo>
                  <a:pt x="1" y="0"/>
                </a:moveTo>
                <a:lnTo>
                  <a:pt x="2" y="0"/>
                </a:lnTo>
                <a:lnTo>
                  <a:pt x="1" y="1"/>
                </a:lnTo>
                <a:lnTo>
                  <a:pt x="1" y="2"/>
                </a:lnTo>
                <a:lnTo>
                  <a:pt x="0" y="2"/>
                </a:lnTo>
                <a:lnTo>
                  <a:pt x="0" y="1"/>
                </a:lnTo>
                <a:lnTo>
                  <a:pt x="1" y="0"/>
                </a:lnTo>
                <a:close/>
              </a:path>
            </a:pathLst>
          </a:custGeom>
          <a:noFill/>
          <a:ln w="9525">
            <a:noFill/>
            <a:round/>
            <a:headEnd/>
            <a:tailEnd/>
          </a:ln>
        </xdr:spPr>
      </xdr:sp>
      <xdr:sp macro="" textlink="">
        <xdr:nvSpPr>
          <xdr:cNvPr id="22" name="Freeform 163">
            <a:hlinkClick xmlns:r="http://schemas.openxmlformats.org/officeDocument/2006/relationships" r:id="rId17" tooltip="Qatar - 22"/>
          </xdr:cNvPr>
          <xdr:cNvSpPr>
            <a:spLocks/>
          </xdr:cNvSpPr>
        </xdr:nvSpPr>
        <xdr:spPr bwMode="auto">
          <a:xfrm>
            <a:off x="960" y="1417"/>
            <a:ext cx="383" cy="3"/>
          </a:xfrm>
          <a:custGeom>
            <a:avLst/>
            <a:gdLst/>
            <a:ahLst/>
            <a:cxnLst>
              <a:cxn ang="0">
                <a:pos x="0" y="3"/>
              </a:cxn>
              <a:cxn ang="0">
                <a:pos x="0" y="1"/>
              </a:cxn>
              <a:cxn ang="0">
                <a:pos x="0" y="0"/>
              </a:cxn>
              <a:cxn ang="0">
                <a:pos x="1" y="0"/>
              </a:cxn>
              <a:cxn ang="0">
                <a:pos x="2" y="1"/>
              </a:cxn>
              <a:cxn ang="0">
                <a:pos x="1" y="1"/>
              </a:cxn>
              <a:cxn ang="0">
                <a:pos x="2" y="2"/>
              </a:cxn>
              <a:cxn ang="0">
                <a:pos x="1" y="3"/>
              </a:cxn>
              <a:cxn ang="0">
                <a:pos x="0" y="3"/>
              </a:cxn>
            </a:cxnLst>
            <a:rect l="0" t="0" r="r" b="b"/>
            <a:pathLst>
              <a:path w="2" h="3">
                <a:moveTo>
                  <a:pt x="0" y="3"/>
                </a:moveTo>
                <a:lnTo>
                  <a:pt x="0" y="1"/>
                </a:lnTo>
                <a:lnTo>
                  <a:pt x="0" y="0"/>
                </a:lnTo>
                <a:lnTo>
                  <a:pt x="1" y="0"/>
                </a:lnTo>
                <a:lnTo>
                  <a:pt x="2" y="1"/>
                </a:lnTo>
                <a:lnTo>
                  <a:pt x="1" y="1"/>
                </a:lnTo>
                <a:lnTo>
                  <a:pt x="2" y="2"/>
                </a:lnTo>
                <a:lnTo>
                  <a:pt x="1" y="3"/>
                </a:lnTo>
                <a:lnTo>
                  <a:pt x="0" y="3"/>
                </a:lnTo>
                <a:close/>
              </a:path>
            </a:pathLst>
          </a:custGeom>
          <a:noFill/>
          <a:ln w="9525">
            <a:noFill/>
            <a:round/>
            <a:headEnd/>
            <a:tailEnd/>
          </a:ln>
        </xdr:spPr>
      </xdr:sp>
      <xdr:sp macro="" textlink="">
        <xdr:nvSpPr>
          <xdr:cNvPr id="23" name="Freeform 162">
            <a:hlinkClick xmlns:r="http://schemas.openxmlformats.org/officeDocument/2006/relationships" r:id="rId18" tooltip="New Caledonia - 22"/>
          </xdr:cNvPr>
          <xdr:cNvSpPr>
            <a:spLocks/>
          </xdr:cNvSpPr>
        </xdr:nvSpPr>
        <xdr:spPr bwMode="auto">
          <a:xfrm>
            <a:off x="1182" y="1507"/>
            <a:ext cx="383" cy="1"/>
          </a:xfrm>
          <a:custGeom>
            <a:avLst/>
            <a:gdLst/>
            <a:ahLst/>
            <a:cxnLst>
              <a:cxn ang="0">
                <a:pos x="0" y="0"/>
              </a:cxn>
              <a:cxn ang="0">
                <a:pos x="1" y="1"/>
              </a:cxn>
              <a:cxn ang="0">
                <a:pos x="2" y="1"/>
              </a:cxn>
              <a:cxn ang="0">
                <a:pos x="1" y="0"/>
              </a:cxn>
              <a:cxn ang="0">
                <a:pos x="0" y="0"/>
              </a:cxn>
            </a:cxnLst>
            <a:rect l="0" t="0" r="r" b="b"/>
            <a:pathLst>
              <a:path w="2" h="1">
                <a:moveTo>
                  <a:pt x="0" y="0"/>
                </a:moveTo>
                <a:lnTo>
                  <a:pt x="1" y="1"/>
                </a:lnTo>
                <a:lnTo>
                  <a:pt x="2" y="1"/>
                </a:lnTo>
                <a:lnTo>
                  <a:pt x="1" y="0"/>
                </a:lnTo>
                <a:lnTo>
                  <a:pt x="0" y="0"/>
                </a:lnTo>
                <a:close/>
              </a:path>
            </a:pathLst>
          </a:custGeom>
          <a:noFill/>
          <a:ln w="9525">
            <a:noFill/>
            <a:round/>
            <a:headEnd/>
            <a:tailEnd/>
          </a:ln>
        </xdr:spPr>
      </xdr:sp>
      <xdr:sp macro="" textlink="">
        <xdr:nvSpPr>
          <xdr:cNvPr id="24" name="Freeform 161">
            <a:hlinkClick xmlns:r="http://schemas.openxmlformats.org/officeDocument/2006/relationships" r:id="rId18" tooltip="New Caledonia - 22"/>
          </xdr:cNvPr>
          <xdr:cNvSpPr>
            <a:spLocks/>
          </xdr:cNvSpPr>
        </xdr:nvSpPr>
        <xdr:spPr bwMode="auto">
          <a:xfrm>
            <a:off x="1176" y="1505"/>
            <a:ext cx="387" cy="5"/>
          </a:xfrm>
          <a:custGeom>
            <a:avLst/>
            <a:gdLst/>
            <a:ahLst/>
            <a:cxnLst>
              <a:cxn ang="0">
                <a:pos x="3" y="2"/>
              </a:cxn>
              <a:cxn ang="0">
                <a:pos x="6" y="4"/>
              </a:cxn>
              <a:cxn ang="0">
                <a:pos x="6" y="5"/>
              </a:cxn>
              <a:cxn ang="0">
                <a:pos x="5" y="5"/>
              </a:cxn>
              <a:cxn ang="0">
                <a:pos x="4" y="4"/>
              </a:cxn>
              <a:cxn ang="0">
                <a:pos x="3" y="3"/>
              </a:cxn>
              <a:cxn ang="0">
                <a:pos x="1" y="2"/>
              </a:cxn>
              <a:cxn ang="0">
                <a:pos x="0" y="0"/>
              </a:cxn>
              <a:cxn ang="0">
                <a:pos x="3" y="2"/>
              </a:cxn>
            </a:cxnLst>
            <a:rect l="0" t="0" r="r" b="b"/>
            <a:pathLst>
              <a:path w="6" h="5">
                <a:moveTo>
                  <a:pt x="3" y="2"/>
                </a:moveTo>
                <a:lnTo>
                  <a:pt x="6" y="4"/>
                </a:lnTo>
                <a:lnTo>
                  <a:pt x="6" y="5"/>
                </a:lnTo>
                <a:lnTo>
                  <a:pt x="5" y="5"/>
                </a:lnTo>
                <a:lnTo>
                  <a:pt x="4" y="4"/>
                </a:lnTo>
                <a:lnTo>
                  <a:pt x="3" y="3"/>
                </a:lnTo>
                <a:lnTo>
                  <a:pt x="1" y="2"/>
                </a:lnTo>
                <a:lnTo>
                  <a:pt x="0" y="0"/>
                </a:lnTo>
                <a:lnTo>
                  <a:pt x="3" y="2"/>
                </a:lnTo>
                <a:close/>
              </a:path>
            </a:pathLst>
          </a:custGeom>
          <a:noFill/>
          <a:ln w="9525">
            <a:noFill/>
            <a:round/>
            <a:headEnd/>
            <a:tailEnd/>
          </a:ln>
        </xdr:spPr>
      </xdr:sp>
      <xdr:sp macro="" textlink="">
        <xdr:nvSpPr>
          <xdr:cNvPr id="25" name="Freeform 160">
            <a:hlinkClick xmlns:r="http://schemas.openxmlformats.org/officeDocument/2006/relationships" r:id="rId19" tooltip="Mongolia - 23"/>
          </xdr:cNvPr>
          <xdr:cNvSpPr>
            <a:spLocks/>
          </xdr:cNvSpPr>
        </xdr:nvSpPr>
        <xdr:spPr bwMode="auto">
          <a:xfrm>
            <a:off x="1031" y="1367"/>
            <a:ext cx="442" cy="20"/>
          </a:xfrm>
          <a:custGeom>
            <a:avLst/>
            <a:gdLst/>
            <a:ahLst/>
            <a:cxnLst>
              <a:cxn ang="0">
                <a:pos x="55" y="12"/>
              </a:cxn>
              <a:cxn ang="0">
                <a:pos x="53" y="13"/>
              </a:cxn>
              <a:cxn ang="0">
                <a:pos x="49" y="15"/>
              </a:cxn>
              <a:cxn ang="0">
                <a:pos x="47" y="14"/>
              </a:cxn>
              <a:cxn ang="0">
                <a:pos x="45" y="15"/>
              </a:cxn>
              <a:cxn ang="0">
                <a:pos x="44" y="17"/>
              </a:cxn>
              <a:cxn ang="0">
                <a:pos x="41" y="19"/>
              </a:cxn>
              <a:cxn ang="0">
                <a:pos x="33" y="20"/>
              </a:cxn>
              <a:cxn ang="0">
                <a:pos x="30" y="20"/>
              </a:cxn>
              <a:cxn ang="0">
                <a:pos x="25" y="18"/>
              </a:cxn>
              <a:cxn ang="0">
                <a:pos x="18" y="18"/>
              </a:cxn>
              <a:cxn ang="0">
                <a:pos x="15" y="17"/>
              </a:cxn>
              <a:cxn ang="0">
                <a:pos x="14" y="16"/>
              </a:cxn>
              <a:cxn ang="0">
                <a:pos x="13" y="15"/>
              </a:cxn>
              <a:cxn ang="0">
                <a:pos x="7" y="14"/>
              </a:cxn>
              <a:cxn ang="0">
                <a:pos x="5" y="13"/>
              </a:cxn>
              <a:cxn ang="0">
                <a:pos x="6" y="11"/>
              </a:cxn>
              <a:cxn ang="0">
                <a:pos x="4" y="8"/>
              </a:cxn>
              <a:cxn ang="0">
                <a:pos x="1" y="8"/>
              </a:cxn>
              <a:cxn ang="0">
                <a:pos x="0" y="6"/>
              </a:cxn>
              <a:cxn ang="0">
                <a:pos x="1" y="5"/>
              </a:cxn>
              <a:cxn ang="0">
                <a:pos x="3" y="5"/>
              </a:cxn>
              <a:cxn ang="0">
                <a:pos x="9" y="3"/>
              </a:cxn>
              <a:cxn ang="0">
                <a:pos x="12" y="3"/>
              </a:cxn>
              <a:cxn ang="0">
                <a:pos x="15" y="5"/>
              </a:cxn>
              <a:cxn ang="0">
                <a:pos x="18" y="5"/>
              </a:cxn>
              <a:cxn ang="0">
                <a:pos x="20" y="4"/>
              </a:cxn>
              <a:cxn ang="0">
                <a:pos x="19" y="3"/>
              </a:cxn>
              <a:cxn ang="0">
                <a:pos x="21" y="1"/>
              </a:cxn>
              <a:cxn ang="0">
                <a:pos x="23" y="1"/>
              </a:cxn>
              <a:cxn ang="0">
                <a:pos x="28" y="3"/>
              </a:cxn>
              <a:cxn ang="0">
                <a:pos x="31" y="4"/>
              </a:cxn>
              <a:cxn ang="0">
                <a:pos x="36" y="4"/>
              </a:cxn>
              <a:cxn ang="0">
                <a:pos x="38" y="5"/>
              </a:cxn>
              <a:cxn ang="0">
                <a:pos x="44" y="6"/>
              </a:cxn>
              <a:cxn ang="0">
                <a:pos x="50" y="4"/>
              </a:cxn>
              <a:cxn ang="0">
                <a:pos x="53" y="5"/>
              </a:cxn>
              <a:cxn ang="0">
                <a:pos x="55" y="5"/>
              </a:cxn>
              <a:cxn ang="0">
                <a:pos x="53" y="8"/>
              </a:cxn>
              <a:cxn ang="0">
                <a:pos x="54" y="8"/>
              </a:cxn>
              <a:cxn ang="0">
                <a:pos x="56" y="9"/>
              </a:cxn>
              <a:cxn ang="0">
                <a:pos x="58" y="8"/>
              </a:cxn>
              <a:cxn ang="0">
                <a:pos x="61" y="10"/>
              </a:cxn>
              <a:cxn ang="0">
                <a:pos x="58" y="11"/>
              </a:cxn>
              <a:cxn ang="0">
                <a:pos x="56" y="11"/>
              </a:cxn>
            </a:cxnLst>
            <a:rect l="0" t="0" r="r" b="b"/>
            <a:pathLst>
              <a:path w="61" h="20">
                <a:moveTo>
                  <a:pt x="56" y="11"/>
                </a:moveTo>
                <a:lnTo>
                  <a:pt x="55" y="12"/>
                </a:lnTo>
                <a:lnTo>
                  <a:pt x="54" y="13"/>
                </a:lnTo>
                <a:lnTo>
                  <a:pt x="53" y="13"/>
                </a:lnTo>
                <a:lnTo>
                  <a:pt x="51" y="13"/>
                </a:lnTo>
                <a:lnTo>
                  <a:pt x="49" y="15"/>
                </a:lnTo>
                <a:lnTo>
                  <a:pt x="48" y="14"/>
                </a:lnTo>
                <a:lnTo>
                  <a:pt x="47" y="14"/>
                </a:lnTo>
                <a:lnTo>
                  <a:pt x="46" y="14"/>
                </a:lnTo>
                <a:lnTo>
                  <a:pt x="45" y="15"/>
                </a:lnTo>
                <a:lnTo>
                  <a:pt x="46" y="16"/>
                </a:lnTo>
                <a:lnTo>
                  <a:pt x="44" y="17"/>
                </a:lnTo>
                <a:lnTo>
                  <a:pt x="42" y="19"/>
                </a:lnTo>
                <a:lnTo>
                  <a:pt x="41" y="19"/>
                </a:lnTo>
                <a:lnTo>
                  <a:pt x="37" y="19"/>
                </a:lnTo>
                <a:lnTo>
                  <a:pt x="33" y="20"/>
                </a:lnTo>
                <a:lnTo>
                  <a:pt x="32" y="20"/>
                </a:lnTo>
                <a:lnTo>
                  <a:pt x="30" y="20"/>
                </a:lnTo>
                <a:lnTo>
                  <a:pt x="27" y="19"/>
                </a:lnTo>
                <a:lnTo>
                  <a:pt x="25" y="18"/>
                </a:lnTo>
                <a:lnTo>
                  <a:pt x="22" y="19"/>
                </a:lnTo>
                <a:lnTo>
                  <a:pt x="18" y="18"/>
                </a:lnTo>
                <a:lnTo>
                  <a:pt x="16" y="18"/>
                </a:lnTo>
                <a:lnTo>
                  <a:pt x="15" y="17"/>
                </a:lnTo>
                <a:lnTo>
                  <a:pt x="15" y="16"/>
                </a:lnTo>
                <a:lnTo>
                  <a:pt x="14" y="16"/>
                </a:lnTo>
                <a:lnTo>
                  <a:pt x="14" y="15"/>
                </a:lnTo>
                <a:lnTo>
                  <a:pt x="13" y="15"/>
                </a:lnTo>
                <a:lnTo>
                  <a:pt x="11" y="14"/>
                </a:lnTo>
                <a:lnTo>
                  <a:pt x="7" y="14"/>
                </a:lnTo>
                <a:lnTo>
                  <a:pt x="6" y="13"/>
                </a:lnTo>
                <a:lnTo>
                  <a:pt x="5" y="13"/>
                </a:lnTo>
                <a:lnTo>
                  <a:pt x="6" y="12"/>
                </a:lnTo>
                <a:lnTo>
                  <a:pt x="6" y="11"/>
                </a:lnTo>
                <a:lnTo>
                  <a:pt x="6" y="10"/>
                </a:lnTo>
                <a:lnTo>
                  <a:pt x="4" y="8"/>
                </a:lnTo>
                <a:lnTo>
                  <a:pt x="2" y="8"/>
                </a:lnTo>
                <a:lnTo>
                  <a:pt x="1" y="8"/>
                </a:lnTo>
                <a:lnTo>
                  <a:pt x="0" y="7"/>
                </a:lnTo>
                <a:lnTo>
                  <a:pt x="0" y="6"/>
                </a:lnTo>
                <a:lnTo>
                  <a:pt x="1" y="6"/>
                </a:lnTo>
                <a:lnTo>
                  <a:pt x="1" y="5"/>
                </a:lnTo>
                <a:lnTo>
                  <a:pt x="2" y="5"/>
                </a:lnTo>
                <a:lnTo>
                  <a:pt x="3" y="5"/>
                </a:lnTo>
                <a:lnTo>
                  <a:pt x="8" y="3"/>
                </a:lnTo>
                <a:lnTo>
                  <a:pt x="9" y="3"/>
                </a:lnTo>
                <a:lnTo>
                  <a:pt x="10" y="3"/>
                </a:lnTo>
                <a:lnTo>
                  <a:pt x="12" y="3"/>
                </a:lnTo>
                <a:lnTo>
                  <a:pt x="13" y="4"/>
                </a:lnTo>
                <a:lnTo>
                  <a:pt x="15" y="5"/>
                </a:lnTo>
                <a:lnTo>
                  <a:pt x="16" y="4"/>
                </a:lnTo>
                <a:lnTo>
                  <a:pt x="18" y="5"/>
                </a:lnTo>
                <a:lnTo>
                  <a:pt x="19" y="4"/>
                </a:lnTo>
                <a:lnTo>
                  <a:pt x="20" y="4"/>
                </a:lnTo>
                <a:lnTo>
                  <a:pt x="20" y="3"/>
                </a:lnTo>
                <a:lnTo>
                  <a:pt x="19" y="3"/>
                </a:lnTo>
                <a:lnTo>
                  <a:pt x="19" y="2"/>
                </a:lnTo>
                <a:lnTo>
                  <a:pt x="21" y="1"/>
                </a:lnTo>
                <a:lnTo>
                  <a:pt x="21" y="0"/>
                </a:lnTo>
                <a:lnTo>
                  <a:pt x="23" y="1"/>
                </a:lnTo>
                <a:lnTo>
                  <a:pt x="27" y="2"/>
                </a:lnTo>
                <a:lnTo>
                  <a:pt x="28" y="3"/>
                </a:lnTo>
                <a:lnTo>
                  <a:pt x="29" y="4"/>
                </a:lnTo>
                <a:lnTo>
                  <a:pt x="31" y="4"/>
                </a:lnTo>
                <a:lnTo>
                  <a:pt x="33" y="3"/>
                </a:lnTo>
                <a:lnTo>
                  <a:pt x="36" y="4"/>
                </a:lnTo>
                <a:lnTo>
                  <a:pt x="37" y="4"/>
                </a:lnTo>
                <a:lnTo>
                  <a:pt x="38" y="5"/>
                </a:lnTo>
                <a:lnTo>
                  <a:pt x="40" y="6"/>
                </a:lnTo>
                <a:lnTo>
                  <a:pt x="44" y="6"/>
                </a:lnTo>
                <a:lnTo>
                  <a:pt x="48" y="5"/>
                </a:lnTo>
                <a:lnTo>
                  <a:pt x="50" y="4"/>
                </a:lnTo>
                <a:lnTo>
                  <a:pt x="52" y="4"/>
                </a:lnTo>
                <a:lnTo>
                  <a:pt x="53" y="5"/>
                </a:lnTo>
                <a:lnTo>
                  <a:pt x="54" y="4"/>
                </a:lnTo>
                <a:lnTo>
                  <a:pt x="55" y="5"/>
                </a:lnTo>
                <a:lnTo>
                  <a:pt x="53" y="7"/>
                </a:lnTo>
                <a:lnTo>
                  <a:pt x="53" y="8"/>
                </a:lnTo>
                <a:lnTo>
                  <a:pt x="53" y="9"/>
                </a:lnTo>
                <a:lnTo>
                  <a:pt x="54" y="8"/>
                </a:lnTo>
                <a:lnTo>
                  <a:pt x="55" y="8"/>
                </a:lnTo>
                <a:lnTo>
                  <a:pt x="56" y="9"/>
                </a:lnTo>
                <a:lnTo>
                  <a:pt x="57" y="8"/>
                </a:lnTo>
                <a:lnTo>
                  <a:pt x="58" y="8"/>
                </a:lnTo>
                <a:lnTo>
                  <a:pt x="60" y="9"/>
                </a:lnTo>
                <a:lnTo>
                  <a:pt x="61" y="10"/>
                </a:lnTo>
                <a:lnTo>
                  <a:pt x="61" y="11"/>
                </a:lnTo>
                <a:lnTo>
                  <a:pt x="58" y="11"/>
                </a:lnTo>
                <a:lnTo>
                  <a:pt x="57" y="11"/>
                </a:lnTo>
                <a:lnTo>
                  <a:pt x="56" y="11"/>
                </a:lnTo>
                <a:close/>
              </a:path>
            </a:pathLst>
          </a:custGeom>
          <a:noFill/>
          <a:ln w="9525">
            <a:noFill/>
            <a:round/>
            <a:headEnd/>
            <a:tailEnd/>
          </a:ln>
        </xdr:spPr>
      </xdr:sp>
      <xdr:sp macro="" textlink="">
        <xdr:nvSpPr>
          <xdr:cNvPr id="26" name="Freeform 159">
            <a:hlinkClick xmlns:r="http://schemas.openxmlformats.org/officeDocument/2006/relationships" r:id="rId20" tooltip="Sri Lanka - 24"/>
          </xdr:cNvPr>
          <xdr:cNvSpPr>
            <a:spLocks/>
          </xdr:cNvSpPr>
        </xdr:nvSpPr>
        <xdr:spPr bwMode="auto">
          <a:xfrm>
            <a:off x="1015" y="1448"/>
            <a:ext cx="386" cy="8"/>
          </a:xfrm>
          <a:custGeom>
            <a:avLst/>
            <a:gdLst/>
            <a:ahLst/>
            <a:cxnLst>
              <a:cxn ang="0">
                <a:pos x="2" y="1"/>
              </a:cxn>
              <a:cxn ang="0">
                <a:pos x="3" y="2"/>
              </a:cxn>
              <a:cxn ang="0">
                <a:pos x="3" y="3"/>
              </a:cxn>
              <a:cxn ang="0">
                <a:pos x="4" y="3"/>
              </a:cxn>
              <a:cxn ang="0">
                <a:pos x="4" y="4"/>
              </a:cxn>
              <a:cxn ang="0">
                <a:pos x="5" y="5"/>
              </a:cxn>
              <a:cxn ang="0">
                <a:pos x="5" y="6"/>
              </a:cxn>
              <a:cxn ang="0">
                <a:pos x="4" y="7"/>
              </a:cxn>
              <a:cxn ang="0">
                <a:pos x="2" y="8"/>
              </a:cxn>
              <a:cxn ang="0">
                <a:pos x="1" y="8"/>
              </a:cxn>
              <a:cxn ang="0">
                <a:pos x="1" y="7"/>
              </a:cxn>
              <a:cxn ang="0">
                <a:pos x="0" y="3"/>
              </a:cxn>
              <a:cxn ang="0">
                <a:pos x="1" y="4"/>
              </a:cxn>
              <a:cxn ang="0">
                <a:pos x="1" y="2"/>
              </a:cxn>
              <a:cxn ang="0">
                <a:pos x="1" y="1"/>
              </a:cxn>
              <a:cxn ang="0">
                <a:pos x="2" y="1"/>
              </a:cxn>
              <a:cxn ang="0">
                <a:pos x="1" y="1"/>
              </a:cxn>
              <a:cxn ang="0">
                <a:pos x="1" y="0"/>
              </a:cxn>
              <a:cxn ang="0">
                <a:pos x="2" y="1"/>
              </a:cxn>
              <a:cxn ang="0">
                <a:pos x="1" y="0"/>
              </a:cxn>
              <a:cxn ang="0">
                <a:pos x="2" y="1"/>
              </a:cxn>
            </a:cxnLst>
            <a:rect l="0" t="0" r="r" b="b"/>
            <a:pathLst>
              <a:path w="5" h="8">
                <a:moveTo>
                  <a:pt x="2" y="1"/>
                </a:moveTo>
                <a:lnTo>
                  <a:pt x="3" y="2"/>
                </a:lnTo>
                <a:lnTo>
                  <a:pt x="3" y="3"/>
                </a:lnTo>
                <a:lnTo>
                  <a:pt x="4" y="3"/>
                </a:lnTo>
                <a:lnTo>
                  <a:pt x="4" y="4"/>
                </a:lnTo>
                <a:lnTo>
                  <a:pt x="5" y="5"/>
                </a:lnTo>
                <a:lnTo>
                  <a:pt x="5" y="6"/>
                </a:lnTo>
                <a:lnTo>
                  <a:pt x="4" y="7"/>
                </a:lnTo>
                <a:lnTo>
                  <a:pt x="2" y="8"/>
                </a:lnTo>
                <a:lnTo>
                  <a:pt x="1" y="8"/>
                </a:lnTo>
                <a:lnTo>
                  <a:pt x="1" y="7"/>
                </a:lnTo>
                <a:lnTo>
                  <a:pt x="0" y="3"/>
                </a:lnTo>
                <a:lnTo>
                  <a:pt x="1" y="4"/>
                </a:lnTo>
                <a:lnTo>
                  <a:pt x="1" y="2"/>
                </a:lnTo>
                <a:lnTo>
                  <a:pt x="1" y="1"/>
                </a:lnTo>
                <a:lnTo>
                  <a:pt x="2" y="1"/>
                </a:lnTo>
                <a:lnTo>
                  <a:pt x="1" y="1"/>
                </a:lnTo>
                <a:lnTo>
                  <a:pt x="1" y="0"/>
                </a:lnTo>
                <a:lnTo>
                  <a:pt x="2" y="1"/>
                </a:lnTo>
                <a:lnTo>
                  <a:pt x="1" y="0"/>
                </a:lnTo>
                <a:lnTo>
                  <a:pt x="2" y="1"/>
                </a:lnTo>
                <a:close/>
              </a:path>
            </a:pathLst>
          </a:custGeom>
          <a:noFill/>
          <a:ln w="9525">
            <a:noFill/>
            <a:round/>
            <a:headEnd/>
            <a:tailEnd/>
          </a:ln>
        </xdr:spPr>
      </xdr:sp>
      <xdr:sp macro="" textlink="">
        <xdr:nvSpPr>
          <xdr:cNvPr id="27" name="Freeform 158">
            <a:hlinkClick xmlns:r="http://schemas.openxmlformats.org/officeDocument/2006/relationships" r:id="rId21" tooltip="Zimbabwe - 24"/>
          </xdr:cNvPr>
          <xdr:cNvSpPr>
            <a:spLocks/>
          </xdr:cNvSpPr>
        </xdr:nvSpPr>
        <xdr:spPr bwMode="auto">
          <a:xfrm>
            <a:off x="911" y="1497"/>
            <a:ext cx="396" cy="13"/>
          </a:xfrm>
          <a:custGeom>
            <a:avLst/>
            <a:gdLst/>
            <a:ahLst/>
            <a:cxnLst>
              <a:cxn ang="0">
                <a:pos x="10" y="0"/>
              </a:cxn>
              <a:cxn ang="0">
                <a:pos x="10" y="1"/>
              </a:cxn>
              <a:cxn ang="0">
                <a:pos x="12" y="1"/>
              </a:cxn>
              <a:cxn ang="0">
                <a:pos x="13" y="1"/>
              </a:cxn>
              <a:cxn ang="0">
                <a:pos x="15" y="2"/>
              </a:cxn>
              <a:cxn ang="0">
                <a:pos x="15" y="3"/>
              </a:cxn>
              <a:cxn ang="0">
                <a:pos x="15" y="4"/>
              </a:cxn>
              <a:cxn ang="0">
                <a:pos x="15" y="5"/>
              </a:cxn>
              <a:cxn ang="0">
                <a:pos x="14" y="6"/>
              </a:cxn>
              <a:cxn ang="0">
                <a:pos x="15" y="7"/>
              </a:cxn>
              <a:cxn ang="0">
                <a:pos x="15" y="8"/>
              </a:cxn>
              <a:cxn ang="0">
                <a:pos x="14" y="9"/>
              </a:cxn>
              <a:cxn ang="0">
                <a:pos x="14" y="10"/>
              </a:cxn>
              <a:cxn ang="0">
                <a:pos x="14" y="11"/>
              </a:cxn>
              <a:cxn ang="0">
                <a:pos x="12" y="13"/>
              </a:cxn>
              <a:cxn ang="0">
                <a:pos x="8" y="12"/>
              </a:cxn>
              <a:cxn ang="0">
                <a:pos x="6" y="11"/>
              </a:cxn>
              <a:cxn ang="0">
                <a:pos x="5" y="10"/>
              </a:cxn>
              <a:cxn ang="0">
                <a:pos x="5" y="9"/>
              </a:cxn>
              <a:cxn ang="0">
                <a:pos x="4" y="9"/>
              </a:cxn>
              <a:cxn ang="0">
                <a:pos x="4" y="8"/>
              </a:cxn>
              <a:cxn ang="0">
                <a:pos x="2" y="7"/>
              </a:cxn>
              <a:cxn ang="0">
                <a:pos x="0" y="4"/>
              </a:cxn>
              <a:cxn ang="0">
                <a:pos x="3" y="5"/>
              </a:cxn>
              <a:cxn ang="0">
                <a:pos x="4" y="4"/>
              </a:cxn>
              <a:cxn ang="0">
                <a:pos x="5" y="2"/>
              </a:cxn>
              <a:cxn ang="0">
                <a:pos x="7" y="2"/>
              </a:cxn>
              <a:cxn ang="0">
                <a:pos x="7" y="1"/>
              </a:cxn>
              <a:cxn ang="0">
                <a:pos x="9" y="0"/>
              </a:cxn>
              <a:cxn ang="0">
                <a:pos x="10" y="0"/>
              </a:cxn>
            </a:cxnLst>
            <a:rect l="0" t="0" r="r" b="b"/>
            <a:pathLst>
              <a:path w="15" h="13">
                <a:moveTo>
                  <a:pt x="10" y="0"/>
                </a:moveTo>
                <a:lnTo>
                  <a:pt x="10" y="1"/>
                </a:lnTo>
                <a:lnTo>
                  <a:pt x="12" y="1"/>
                </a:lnTo>
                <a:lnTo>
                  <a:pt x="13" y="1"/>
                </a:lnTo>
                <a:lnTo>
                  <a:pt x="15" y="2"/>
                </a:lnTo>
                <a:lnTo>
                  <a:pt x="15" y="3"/>
                </a:lnTo>
                <a:lnTo>
                  <a:pt x="15" y="4"/>
                </a:lnTo>
                <a:lnTo>
                  <a:pt x="15" y="5"/>
                </a:lnTo>
                <a:lnTo>
                  <a:pt x="14" y="6"/>
                </a:lnTo>
                <a:lnTo>
                  <a:pt x="15" y="7"/>
                </a:lnTo>
                <a:lnTo>
                  <a:pt x="15" y="8"/>
                </a:lnTo>
                <a:lnTo>
                  <a:pt x="14" y="9"/>
                </a:lnTo>
                <a:lnTo>
                  <a:pt x="14" y="10"/>
                </a:lnTo>
                <a:lnTo>
                  <a:pt x="14" y="11"/>
                </a:lnTo>
                <a:lnTo>
                  <a:pt x="12" y="13"/>
                </a:lnTo>
                <a:lnTo>
                  <a:pt x="8" y="12"/>
                </a:lnTo>
                <a:lnTo>
                  <a:pt x="6" y="11"/>
                </a:lnTo>
                <a:lnTo>
                  <a:pt x="5" y="10"/>
                </a:lnTo>
                <a:lnTo>
                  <a:pt x="5" y="9"/>
                </a:lnTo>
                <a:lnTo>
                  <a:pt x="4" y="9"/>
                </a:lnTo>
                <a:lnTo>
                  <a:pt x="4" y="8"/>
                </a:lnTo>
                <a:lnTo>
                  <a:pt x="2" y="7"/>
                </a:lnTo>
                <a:lnTo>
                  <a:pt x="0" y="4"/>
                </a:lnTo>
                <a:lnTo>
                  <a:pt x="3" y="5"/>
                </a:lnTo>
                <a:lnTo>
                  <a:pt x="4" y="4"/>
                </a:lnTo>
                <a:lnTo>
                  <a:pt x="5" y="2"/>
                </a:lnTo>
                <a:lnTo>
                  <a:pt x="7" y="2"/>
                </a:lnTo>
                <a:lnTo>
                  <a:pt x="7" y="1"/>
                </a:lnTo>
                <a:lnTo>
                  <a:pt x="9" y="0"/>
                </a:lnTo>
                <a:lnTo>
                  <a:pt x="10" y="0"/>
                </a:lnTo>
                <a:close/>
              </a:path>
            </a:pathLst>
          </a:custGeom>
          <a:noFill/>
          <a:ln w="9525">
            <a:noFill/>
            <a:round/>
            <a:headEnd/>
            <a:tailEnd/>
          </a:ln>
        </xdr:spPr>
      </xdr:sp>
      <xdr:sp macro="" textlink="">
        <xdr:nvSpPr>
          <xdr:cNvPr id="28" name="Freeform 157">
            <a:hlinkClick xmlns:r="http://schemas.openxmlformats.org/officeDocument/2006/relationships" r:id="rId22" tooltip="Oman - 25"/>
          </xdr:cNvPr>
          <xdr:cNvSpPr>
            <a:spLocks/>
          </xdr:cNvSpPr>
        </xdr:nvSpPr>
        <xdr:spPr bwMode="auto">
          <a:xfrm>
            <a:off x="962" y="1419"/>
            <a:ext cx="396" cy="16"/>
          </a:xfrm>
          <a:custGeom>
            <a:avLst/>
            <a:gdLst/>
            <a:ahLst/>
            <a:cxnLst>
              <a:cxn ang="0">
                <a:pos x="9" y="0"/>
              </a:cxn>
              <a:cxn ang="0">
                <a:pos x="9" y="1"/>
              </a:cxn>
              <a:cxn ang="0">
                <a:pos x="10" y="2"/>
              </a:cxn>
              <a:cxn ang="0">
                <a:pos x="13" y="3"/>
              </a:cxn>
              <a:cxn ang="0">
                <a:pos x="15" y="5"/>
              </a:cxn>
              <a:cxn ang="0">
                <a:pos x="15" y="6"/>
              </a:cxn>
              <a:cxn ang="0">
                <a:pos x="14" y="7"/>
              </a:cxn>
              <a:cxn ang="0">
                <a:pos x="13" y="8"/>
              </a:cxn>
              <a:cxn ang="0">
                <a:pos x="14" y="9"/>
              </a:cxn>
              <a:cxn ang="0">
                <a:pos x="13" y="9"/>
              </a:cxn>
              <a:cxn ang="0">
                <a:pos x="12" y="9"/>
              </a:cxn>
              <a:cxn ang="0">
                <a:pos x="11" y="9"/>
              </a:cxn>
              <a:cxn ang="0">
                <a:pos x="11" y="10"/>
              </a:cxn>
              <a:cxn ang="0">
                <a:pos x="11" y="12"/>
              </a:cxn>
              <a:cxn ang="0">
                <a:pos x="10" y="12"/>
              </a:cxn>
              <a:cxn ang="0">
                <a:pos x="9" y="14"/>
              </a:cxn>
              <a:cxn ang="0">
                <a:pos x="7" y="14"/>
              </a:cxn>
              <a:cxn ang="0">
                <a:pos x="6" y="16"/>
              </a:cxn>
              <a:cxn ang="0">
                <a:pos x="4" y="16"/>
              </a:cxn>
              <a:cxn ang="0">
                <a:pos x="2" y="16"/>
              </a:cxn>
              <a:cxn ang="0">
                <a:pos x="0" y="12"/>
              </a:cxn>
              <a:cxn ang="0">
                <a:pos x="6" y="10"/>
              </a:cxn>
              <a:cxn ang="0">
                <a:pos x="7" y="6"/>
              </a:cxn>
              <a:cxn ang="0">
                <a:pos x="6" y="5"/>
              </a:cxn>
              <a:cxn ang="0">
                <a:pos x="7" y="2"/>
              </a:cxn>
              <a:cxn ang="0">
                <a:pos x="8" y="2"/>
              </a:cxn>
              <a:cxn ang="0">
                <a:pos x="8" y="0"/>
              </a:cxn>
              <a:cxn ang="0">
                <a:pos x="8" y="1"/>
              </a:cxn>
              <a:cxn ang="0">
                <a:pos x="9" y="0"/>
              </a:cxn>
            </a:cxnLst>
            <a:rect l="0" t="0" r="r" b="b"/>
            <a:pathLst>
              <a:path w="15" h="16">
                <a:moveTo>
                  <a:pt x="9" y="0"/>
                </a:moveTo>
                <a:lnTo>
                  <a:pt x="9" y="1"/>
                </a:lnTo>
                <a:lnTo>
                  <a:pt x="10" y="2"/>
                </a:lnTo>
                <a:lnTo>
                  <a:pt x="13" y="3"/>
                </a:lnTo>
                <a:lnTo>
                  <a:pt x="15" y="5"/>
                </a:lnTo>
                <a:lnTo>
                  <a:pt x="15" y="6"/>
                </a:lnTo>
                <a:lnTo>
                  <a:pt x="14" y="7"/>
                </a:lnTo>
                <a:lnTo>
                  <a:pt x="13" y="8"/>
                </a:lnTo>
                <a:lnTo>
                  <a:pt x="14" y="9"/>
                </a:lnTo>
                <a:lnTo>
                  <a:pt x="13" y="9"/>
                </a:lnTo>
                <a:lnTo>
                  <a:pt x="12" y="9"/>
                </a:lnTo>
                <a:lnTo>
                  <a:pt x="11" y="9"/>
                </a:lnTo>
                <a:lnTo>
                  <a:pt x="11" y="10"/>
                </a:lnTo>
                <a:lnTo>
                  <a:pt x="11" y="12"/>
                </a:lnTo>
                <a:lnTo>
                  <a:pt x="10" y="12"/>
                </a:lnTo>
                <a:lnTo>
                  <a:pt x="9" y="14"/>
                </a:lnTo>
                <a:lnTo>
                  <a:pt x="7" y="14"/>
                </a:lnTo>
                <a:lnTo>
                  <a:pt x="6" y="16"/>
                </a:lnTo>
                <a:lnTo>
                  <a:pt x="4" y="16"/>
                </a:lnTo>
                <a:lnTo>
                  <a:pt x="2" y="16"/>
                </a:lnTo>
                <a:lnTo>
                  <a:pt x="0" y="12"/>
                </a:lnTo>
                <a:lnTo>
                  <a:pt x="6" y="10"/>
                </a:lnTo>
                <a:lnTo>
                  <a:pt x="7" y="6"/>
                </a:lnTo>
                <a:lnTo>
                  <a:pt x="6" y="5"/>
                </a:lnTo>
                <a:lnTo>
                  <a:pt x="7" y="2"/>
                </a:lnTo>
                <a:lnTo>
                  <a:pt x="8" y="2"/>
                </a:lnTo>
                <a:lnTo>
                  <a:pt x="8" y="0"/>
                </a:lnTo>
                <a:lnTo>
                  <a:pt x="8" y="1"/>
                </a:lnTo>
                <a:lnTo>
                  <a:pt x="9" y="0"/>
                </a:lnTo>
                <a:close/>
              </a:path>
            </a:pathLst>
          </a:custGeom>
          <a:noFill/>
          <a:ln w="9525">
            <a:noFill/>
            <a:round/>
            <a:headEnd/>
            <a:tailEnd/>
          </a:ln>
        </xdr:spPr>
      </xdr:sp>
      <xdr:sp macro="" textlink="">
        <xdr:nvSpPr>
          <xdr:cNvPr id="29" name="Freeform 156">
            <a:hlinkClick xmlns:r="http://schemas.openxmlformats.org/officeDocument/2006/relationships" r:id="rId22" tooltip="Oman - 25"/>
          </xdr:cNvPr>
          <xdr:cNvSpPr>
            <a:spLocks/>
          </xdr:cNvSpPr>
        </xdr:nvSpPr>
        <xdr:spPr bwMode="auto">
          <a:xfrm>
            <a:off x="970" y="1417"/>
            <a:ext cx="382" cy="1"/>
          </a:xfrm>
          <a:custGeom>
            <a:avLst/>
            <a:gdLst/>
            <a:ahLst/>
            <a:cxnLst>
              <a:cxn ang="0">
                <a:pos x="1" y="1"/>
              </a:cxn>
              <a:cxn ang="0">
                <a:pos x="0" y="0"/>
              </a:cxn>
              <a:cxn ang="0">
                <a:pos x="1" y="0"/>
              </a:cxn>
              <a:cxn ang="0">
                <a:pos x="1" y="1"/>
              </a:cxn>
            </a:cxnLst>
            <a:rect l="0" t="0" r="r" b="b"/>
            <a:pathLst>
              <a:path w="1" h="1">
                <a:moveTo>
                  <a:pt x="1" y="1"/>
                </a:moveTo>
                <a:lnTo>
                  <a:pt x="0" y="0"/>
                </a:lnTo>
                <a:lnTo>
                  <a:pt x="1" y="0"/>
                </a:lnTo>
                <a:lnTo>
                  <a:pt x="1" y="1"/>
                </a:lnTo>
                <a:close/>
              </a:path>
            </a:pathLst>
          </a:custGeom>
          <a:noFill/>
          <a:ln w="9525">
            <a:noFill/>
            <a:round/>
            <a:headEnd/>
            <a:tailEnd/>
          </a:ln>
        </xdr:spPr>
      </xdr:sp>
      <xdr:sp macro="" textlink="">
        <xdr:nvSpPr>
          <xdr:cNvPr id="30" name="Freeform 155">
            <a:hlinkClick xmlns:r="http://schemas.openxmlformats.org/officeDocument/2006/relationships" r:id="rId23" tooltip="Belarus - 25"/>
          </xdr:cNvPr>
          <xdr:cNvSpPr>
            <a:spLocks/>
          </xdr:cNvSpPr>
        </xdr:nvSpPr>
        <xdr:spPr bwMode="auto">
          <a:xfrm>
            <a:off x="907" y="1360"/>
            <a:ext cx="399" cy="9"/>
          </a:xfrm>
          <a:custGeom>
            <a:avLst/>
            <a:gdLst/>
            <a:ahLst/>
            <a:cxnLst>
              <a:cxn ang="0">
                <a:pos x="1" y="9"/>
              </a:cxn>
              <a:cxn ang="0">
                <a:pos x="1" y="7"/>
              </a:cxn>
              <a:cxn ang="0">
                <a:pos x="0" y="7"/>
              </a:cxn>
              <a:cxn ang="0">
                <a:pos x="2" y="6"/>
              </a:cxn>
              <a:cxn ang="0">
                <a:pos x="1" y="4"/>
              </a:cxn>
              <a:cxn ang="0">
                <a:pos x="3" y="4"/>
              </a:cxn>
              <a:cxn ang="0">
                <a:pos x="5" y="3"/>
              </a:cxn>
              <a:cxn ang="0">
                <a:pos x="5" y="4"/>
              </a:cxn>
              <a:cxn ang="0">
                <a:pos x="5" y="3"/>
              </a:cxn>
              <a:cxn ang="0">
                <a:pos x="5" y="2"/>
              </a:cxn>
              <a:cxn ang="0">
                <a:pos x="7" y="1"/>
              </a:cxn>
              <a:cxn ang="0">
                <a:pos x="8" y="0"/>
              </a:cxn>
              <a:cxn ang="0">
                <a:pos x="9" y="0"/>
              </a:cxn>
              <a:cxn ang="0">
                <a:pos x="10" y="0"/>
              </a:cxn>
              <a:cxn ang="0">
                <a:pos x="11" y="0"/>
              </a:cxn>
              <a:cxn ang="0">
                <a:pos x="12" y="0"/>
              </a:cxn>
              <a:cxn ang="0">
                <a:pos x="12" y="1"/>
              </a:cxn>
              <a:cxn ang="0">
                <a:pos x="14" y="0"/>
              </a:cxn>
              <a:cxn ang="0">
                <a:pos x="15" y="1"/>
              </a:cxn>
              <a:cxn ang="0">
                <a:pos x="15" y="2"/>
              </a:cxn>
              <a:cxn ang="0">
                <a:pos x="15" y="3"/>
              </a:cxn>
              <a:cxn ang="0">
                <a:pos x="16" y="3"/>
              </a:cxn>
              <a:cxn ang="0">
                <a:pos x="17" y="4"/>
              </a:cxn>
              <a:cxn ang="0">
                <a:pos x="18" y="4"/>
              </a:cxn>
              <a:cxn ang="0">
                <a:pos x="18" y="5"/>
              </a:cxn>
              <a:cxn ang="0">
                <a:pos x="18" y="6"/>
              </a:cxn>
              <a:cxn ang="0">
                <a:pos x="16" y="5"/>
              </a:cxn>
              <a:cxn ang="0">
                <a:pos x="16" y="6"/>
              </a:cxn>
              <a:cxn ang="0">
                <a:pos x="16" y="7"/>
              </a:cxn>
              <a:cxn ang="0">
                <a:pos x="17" y="7"/>
              </a:cxn>
              <a:cxn ang="0">
                <a:pos x="15" y="7"/>
              </a:cxn>
              <a:cxn ang="0">
                <a:pos x="14" y="8"/>
              </a:cxn>
              <a:cxn ang="0">
                <a:pos x="14" y="9"/>
              </a:cxn>
              <a:cxn ang="0">
                <a:pos x="12" y="9"/>
              </a:cxn>
              <a:cxn ang="0">
                <a:pos x="12" y="8"/>
              </a:cxn>
              <a:cxn ang="0">
                <a:pos x="11" y="9"/>
              </a:cxn>
              <a:cxn ang="0">
                <a:pos x="10" y="8"/>
              </a:cxn>
              <a:cxn ang="0">
                <a:pos x="9" y="8"/>
              </a:cxn>
              <a:cxn ang="0">
                <a:pos x="9" y="9"/>
              </a:cxn>
              <a:cxn ang="0">
                <a:pos x="8" y="8"/>
              </a:cxn>
              <a:cxn ang="0">
                <a:pos x="4" y="8"/>
              </a:cxn>
              <a:cxn ang="0">
                <a:pos x="3" y="8"/>
              </a:cxn>
              <a:cxn ang="0">
                <a:pos x="2" y="8"/>
              </a:cxn>
              <a:cxn ang="0">
                <a:pos x="1" y="9"/>
              </a:cxn>
            </a:cxnLst>
            <a:rect l="0" t="0" r="r" b="b"/>
            <a:pathLst>
              <a:path w="18" h="9">
                <a:moveTo>
                  <a:pt x="1" y="9"/>
                </a:moveTo>
                <a:lnTo>
                  <a:pt x="1" y="7"/>
                </a:lnTo>
                <a:lnTo>
                  <a:pt x="0" y="7"/>
                </a:lnTo>
                <a:lnTo>
                  <a:pt x="2" y="6"/>
                </a:lnTo>
                <a:lnTo>
                  <a:pt x="1" y="4"/>
                </a:lnTo>
                <a:lnTo>
                  <a:pt x="3" y="4"/>
                </a:lnTo>
                <a:lnTo>
                  <a:pt x="5" y="3"/>
                </a:lnTo>
                <a:lnTo>
                  <a:pt x="5" y="4"/>
                </a:lnTo>
                <a:lnTo>
                  <a:pt x="5" y="3"/>
                </a:lnTo>
                <a:lnTo>
                  <a:pt x="5" y="2"/>
                </a:lnTo>
                <a:lnTo>
                  <a:pt x="7" y="1"/>
                </a:lnTo>
                <a:lnTo>
                  <a:pt x="8" y="0"/>
                </a:lnTo>
                <a:lnTo>
                  <a:pt x="9" y="0"/>
                </a:lnTo>
                <a:lnTo>
                  <a:pt x="10" y="0"/>
                </a:lnTo>
                <a:lnTo>
                  <a:pt x="11" y="0"/>
                </a:lnTo>
                <a:lnTo>
                  <a:pt x="12" y="0"/>
                </a:lnTo>
                <a:lnTo>
                  <a:pt x="12" y="1"/>
                </a:lnTo>
                <a:lnTo>
                  <a:pt x="14" y="0"/>
                </a:lnTo>
                <a:lnTo>
                  <a:pt x="15" y="1"/>
                </a:lnTo>
                <a:lnTo>
                  <a:pt x="15" y="2"/>
                </a:lnTo>
                <a:lnTo>
                  <a:pt x="15" y="3"/>
                </a:lnTo>
                <a:lnTo>
                  <a:pt x="16" y="3"/>
                </a:lnTo>
                <a:lnTo>
                  <a:pt x="17" y="4"/>
                </a:lnTo>
                <a:lnTo>
                  <a:pt x="18" y="4"/>
                </a:lnTo>
                <a:lnTo>
                  <a:pt x="18" y="5"/>
                </a:lnTo>
                <a:lnTo>
                  <a:pt x="18" y="6"/>
                </a:lnTo>
                <a:lnTo>
                  <a:pt x="16" y="5"/>
                </a:lnTo>
                <a:lnTo>
                  <a:pt x="16" y="6"/>
                </a:lnTo>
                <a:lnTo>
                  <a:pt x="16" y="7"/>
                </a:lnTo>
                <a:lnTo>
                  <a:pt x="17" y="7"/>
                </a:lnTo>
                <a:lnTo>
                  <a:pt x="15" y="7"/>
                </a:lnTo>
                <a:lnTo>
                  <a:pt x="14" y="8"/>
                </a:lnTo>
                <a:lnTo>
                  <a:pt x="14" y="9"/>
                </a:lnTo>
                <a:lnTo>
                  <a:pt x="12" y="9"/>
                </a:lnTo>
                <a:lnTo>
                  <a:pt x="12" y="8"/>
                </a:lnTo>
                <a:lnTo>
                  <a:pt x="11" y="9"/>
                </a:lnTo>
                <a:lnTo>
                  <a:pt x="10" y="8"/>
                </a:lnTo>
                <a:lnTo>
                  <a:pt x="9" y="8"/>
                </a:lnTo>
                <a:lnTo>
                  <a:pt x="9" y="9"/>
                </a:lnTo>
                <a:lnTo>
                  <a:pt x="8" y="8"/>
                </a:lnTo>
                <a:lnTo>
                  <a:pt x="4" y="8"/>
                </a:lnTo>
                <a:lnTo>
                  <a:pt x="3" y="8"/>
                </a:lnTo>
                <a:lnTo>
                  <a:pt x="2" y="8"/>
                </a:lnTo>
                <a:lnTo>
                  <a:pt x="1" y="9"/>
                </a:lnTo>
                <a:close/>
              </a:path>
            </a:pathLst>
          </a:custGeom>
          <a:noFill/>
          <a:ln w="9525">
            <a:noFill/>
            <a:round/>
            <a:headEnd/>
            <a:tailEnd/>
          </a:ln>
        </xdr:spPr>
      </xdr:sp>
      <xdr:sp macro="" textlink="">
        <xdr:nvSpPr>
          <xdr:cNvPr id="31" name="Freeform 154">
            <a:hlinkClick xmlns:r="http://schemas.openxmlformats.org/officeDocument/2006/relationships" r:id="rId24" tooltip="Latvia - 27"/>
          </xdr:cNvPr>
          <xdr:cNvSpPr>
            <a:spLocks/>
          </xdr:cNvSpPr>
        </xdr:nvSpPr>
        <xdr:spPr bwMode="auto">
          <a:xfrm>
            <a:off x="903" y="1356"/>
            <a:ext cx="395" cy="5"/>
          </a:xfrm>
          <a:custGeom>
            <a:avLst/>
            <a:gdLst/>
            <a:ahLst/>
            <a:cxnLst>
              <a:cxn ang="0">
                <a:pos x="0" y="4"/>
              </a:cxn>
              <a:cxn ang="0">
                <a:pos x="0" y="2"/>
              </a:cxn>
              <a:cxn ang="0">
                <a:pos x="1" y="2"/>
              </a:cxn>
              <a:cxn ang="0">
                <a:pos x="1" y="1"/>
              </a:cxn>
              <a:cxn ang="0">
                <a:pos x="3" y="1"/>
              </a:cxn>
              <a:cxn ang="0">
                <a:pos x="4" y="1"/>
              </a:cxn>
              <a:cxn ang="0">
                <a:pos x="5" y="2"/>
              </a:cxn>
              <a:cxn ang="0">
                <a:pos x="7" y="1"/>
              </a:cxn>
              <a:cxn ang="0">
                <a:pos x="6" y="0"/>
              </a:cxn>
              <a:cxn ang="0">
                <a:pos x="8" y="0"/>
              </a:cxn>
              <a:cxn ang="0">
                <a:pos x="11" y="1"/>
              </a:cxn>
              <a:cxn ang="0">
                <a:pos x="12" y="1"/>
              </a:cxn>
              <a:cxn ang="0">
                <a:pos x="13" y="1"/>
              </a:cxn>
              <a:cxn ang="0">
                <a:pos x="13" y="2"/>
              </a:cxn>
              <a:cxn ang="0">
                <a:pos x="14" y="3"/>
              </a:cxn>
              <a:cxn ang="0">
                <a:pos x="14" y="4"/>
              </a:cxn>
              <a:cxn ang="0">
                <a:pos x="13" y="4"/>
              </a:cxn>
              <a:cxn ang="0">
                <a:pos x="12" y="4"/>
              </a:cxn>
              <a:cxn ang="0">
                <a:pos x="11" y="5"/>
              </a:cxn>
              <a:cxn ang="0">
                <a:pos x="9" y="4"/>
              </a:cxn>
              <a:cxn ang="0">
                <a:pos x="8" y="4"/>
              </a:cxn>
              <a:cxn ang="0">
                <a:pos x="8" y="3"/>
              </a:cxn>
              <a:cxn ang="0">
                <a:pos x="6" y="3"/>
              </a:cxn>
              <a:cxn ang="0">
                <a:pos x="2" y="3"/>
              </a:cxn>
              <a:cxn ang="0">
                <a:pos x="0" y="4"/>
              </a:cxn>
            </a:cxnLst>
            <a:rect l="0" t="0" r="r" b="b"/>
            <a:pathLst>
              <a:path w="14" h="5">
                <a:moveTo>
                  <a:pt x="0" y="4"/>
                </a:moveTo>
                <a:lnTo>
                  <a:pt x="0" y="2"/>
                </a:lnTo>
                <a:lnTo>
                  <a:pt x="1" y="2"/>
                </a:lnTo>
                <a:lnTo>
                  <a:pt x="1" y="1"/>
                </a:lnTo>
                <a:lnTo>
                  <a:pt x="3" y="1"/>
                </a:lnTo>
                <a:lnTo>
                  <a:pt x="4" y="1"/>
                </a:lnTo>
                <a:lnTo>
                  <a:pt x="5" y="2"/>
                </a:lnTo>
                <a:lnTo>
                  <a:pt x="7" y="1"/>
                </a:lnTo>
                <a:lnTo>
                  <a:pt x="6" y="0"/>
                </a:lnTo>
                <a:lnTo>
                  <a:pt x="8" y="0"/>
                </a:lnTo>
                <a:lnTo>
                  <a:pt x="11" y="1"/>
                </a:lnTo>
                <a:lnTo>
                  <a:pt x="12" y="1"/>
                </a:lnTo>
                <a:lnTo>
                  <a:pt x="13" y="1"/>
                </a:lnTo>
                <a:lnTo>
                  <a:pt x="13" y="2"/>
                </a:lnTo>
                <a:lnTo>
                  <a:pt x="14" y="3"/>
                </a:lnTo>
                <a:lnTo>
                  <a:pt x="14" y="4"/>
                </a:lnTo>
                <a:lnTo>
                  <a:pt x="13" y="4"/>
                </a:lnTo>
                <a:lnTo>
                  <a:pt x="12" y="4"/>
                </a:lnTo>
                <a:lnTo>
                  <a:pt x="11" y="5"/>
                </a:lnTo>
                <a:lnTo>
                  <a:pt x="9" y="4"/>
                </a:lnTo>
                <a:lnTo>
                  <a:pt x="8" y="4"/>
                </a:lnTo>
                <a:lnTo>
                  <a:pt x="8" y="3"/>
                </a:lnTo>
                <a:lnTo>
                  <a:pt x="6" y="3"/>
                </a:lnTo>
                <a:lnTo>
                  <a:pt x="2" y="3"/>
                </a:lnTo>
                <a:lnTo>
                  <a:pt x="0" y="4"/>
                </a:lnTo>
                <a:close/>
              </a:path>
            </a:pathLst>
          </a:custGeom>
          <a:noFill/>
          <a:ln w="9525">
            <a:noFill/>
            <a:round/>
            <a:headEnd/>
            <a:tailEnd/>
          </a:ln>
        </xdr:spPr>
      </xdr:sp>
      <xdr:sp macro="" textlink="">
        <xdr:nvSpPr>
          <xdr:cNvPr id="32" name="Freeform 153">
            <a:hlinkClick xmlns:r="http://schemas.openxmlformats.org/officeDocument/2006/relationships" r:id="rId25" tooltip="Cameroon - 28"/>
          </xdr:cNvPr>
          <xdr:cNvSpPr>
            <a:spLocks/>
          </xdr:cNvSpPr>
        </xdr:nvSpPr>
        <xdr:spPr bwMode="auto">
          <a:xfrm>
            <a:off x="879" y="1442"/>
            <a:ext cx="396" cy="22"/>
          </a:xfrm>
          <a:custGeom>
            <a:avLst/>
            <a:gdLst/>
            <a:ahLst/>
            <a:cxnLst>
              <a:cxn ang="0">
                <a:pos x="9" y="21"/>
              </a:cxn>
              <a:cxn ang="0">
                <a:pos x="8" y="21"/>
              </a:cxn>
              <a:cxn ang="0">
                <a:pos x="6" y="21"/>
              </a:cxn>
              <a:cxn ang="0">
                <a:pos x="3" y="21"/>
              </a:cxn>
              <a:cxn ang="0">
                <a:pos x="3" y="19"/>
              </a:cxn>
              <a:cxn ang="0">
                <a:pos x="2" y="18"/>
              </a:cxn>
              <a:cxn ang="0">
                <a:pos x="3" y="18"/>
              </a:cxn>
              <a:cxn ang="0">
                <a:pos x="2" y="17"/>
              </a:cxn>
              <a:cxn ang="0">
                <a:pos x="2" y="18"/>
              </a:cxn>
              <a:cxn ang="0">
                <a:pos x="1" y="17"/>
              </a:cxn>
              <a:cxn ang="0">
                <a:pos x="1" y="16"/>
              </a:cxn>
              <a:cxn ang="0">
                <a:pos x="0" y="16"/>
              </a:cxn>
              <a:cxn ang="0">
                <a:pos x="1" y="15"/>
              </a:cxn>
              <a:cxn ang="0">
                <a:pos x="1" y="14"/>
              </a:cxn>
              <a:cxn ang="0">
                <a:pos x="3" y="13"/>
              </a:cxn>
              <a:cxn ang="0">
                <a:pos x="3" y="12"/>
              </a:cxn>
              <a:cxn ang="0">
                <a:pos x="4" y="12"/>
              </a:cxn>
              <a:cxn ang="0">
                <a:pos x="4" y="11"/>
              </a:cxn>
              <a:cxn ang="0">
                <a:pos x="5" y="12"/>
              </a:cxn>
              <a:cxn ang="0">
                <a:pos x="5" y="13"/>
              </a:cxn>
              <a:cxn ang="0">
                <a:pos x="6" y="13"/>
              </a:cxn>
              <a:cxn ang="0">
                <a:pos x="7" y="11"/>
              </a:cxn>
              <a:cxn ang="0">
                <a:pos x="7" y="10"/>
              </a:cxn>
              <a:cxn ang="0">
                <a:pos x="8" y="9"/>
              </a:cxn>
              <a:cxn ang="0">
                <a:pos x="8" y="8"/>
              </a:cxn>
              <a:cxn ang="0">
                <a:pos x="9" y="7"/>
              </a:cxn>
              <a:cxn ang="0">
                <a:pos x="9" y="6"/>
              </a:cxn>
              <a:cxn ang="0">
                <a:pos x="10" y="6"/>
              </a:cxn>
              <a:cxn ang="0">
                <a:pos x="10" y="4"/>
              </a:cxn>
              <a:cxn ang="0">
                <a:pos x="12" y="3"/>
              </a:cxn>
              <a:cxn ang="0">
                <a:pos x="12" y="2"/>
              </a:cxn>
              <a:cxn ang="0">
                <a:pos x="11" y="1"/>
              </a:cxn>
              <a:cxn ang="0">
                <a:pos x="11" y="0"/>
              </a:cxn>
              <a:cxn ang="0">
                <a:pos x="12" y="0"/>
              </a:cxn>
              <a:cxn ang="0">
                <a:pos x="12" y="1"/>
              </a:cxn>
              <a:cxn ang="0">
                <a:pos x="12" y="2"/>
              </a:cxn>
              <a:cxn ang="0">
                <a:pos x="13" y="2"/>
              </a:cxn>
              <a:cxn ang="0">
                <a:pos x="13" y="4"/>
              </a:cxn>
              <a:cxn ang="0">
                <a:pos x="14" y="6"/>
              </a:cxn>
              <a:cxn ang="0">
                <a:pos x="11" y="6"/>
              </a:cxn>
              <a:cxn ang="0">
                <a:pos x="11" y="7"/>
              </a:cxn>
              <a:cxn ang="0">
                <a:pos x="13" y="9"/>
              </a:cxn>
              <a:cxn ang="0">
                <a:pos x="14" y="10"/>
              </a:cxn>
              <a:cxn ang="0">
                <a:pos x="14" y="11"/>
              </a:cxn>
              <a:cxn ang="0">
                <a:pos x="12" y="13"/>
              </a:cxn>
              <a:cxn ang="0">
                <a:pos x="12" y="14"/>
              </a:cxn>
              <a:cxn ang="0">
                <a:pos x="12" y="15"/>
              </a:cxn>
              <a:cxn ang="0">
                <a:pos x="12" y="16"/>
              </a:cxn>
              <a:cxn ang="0">
                <a:pos x="13" y="17"/>
              </a:cxn>
              <a:cxn ang="0">
                <a:pos x="13" y="18"/>
              </a:cxn>
              <a:cxn ang="0">
                <a:pos x="15" y="19"/>
              </a:cxn>
              <a:cxn ang="0">
                <a:pos x="15" y="21"/>
              </a:cxn>
              <a:cxn ang="0">
                <a:pos x="15" y="22"/>
              </a:cxn>
              <a:cxn ang="0">
                <a:pos x="14" y="21"/>
              </a:cxn>
              <a:cxn ang="0">
                <a:pos x="12" y="21"/>
              </a:cxn>
              <a:cxn ang="0">
                <a:pos x="9" y="21"/>
              </a:cxn>
            </a:cxnLst>
            <a:rect l="0" t="0" r="r" b="b"/>
            <a:pathLst>
              <a:path w="15" h="22">
                <a:moveTo>
                  <a:pt x="9" y="21"/>
                </a:moveTo>
                <a:lnTo>
                  <a:pt x="8" y="21"/>
                </a:lnTo>
                <a:lnTo>
                  <a:pt x="6" y="21"/>
                </a:lnTo>
                <a:lnTo>
                  <a:pt x="3" y="21"/>
                </a:lnTo>
                <a:lnTo>
                  <a:pt x="3" y="19"/>
                </a:lnTo>
                <a:lnTo>
                  <a:pt x="2" y="18"/>
                </a:lnTo>
                <a:lnTo>
                  <a:pt x="3" y="18"/>
                </a:lnTo>
                <a:lnTo>
                  <a:pt x="2" y="17"/>
                </a:lnTo>
                <a:lnTo>
                  <a:pt x="2" y="18"/>
                </a:lnTo>
                <a:lnTo>
                  <a:pt x="1" y="17"/>
                </a:lnTo>
                <a:lnTo>
                  <a:pt x="1" y="16"/>
                </a:lnTo>
                <a:lnTo>
                  <a:pt x="0" y="16"/>
                </a:lnTo>
                <a:lnTo>
                  <a:pt x="1" y="15"/>
                </a:lnTo>
                <a:lnTo>
                  <a:pt x="1" y="14"/>
                </a:lnTo>
                <a:lnTo>
                  <a:pt x="3" y="13"/>
                </a:lnTo>
                <a:lnTo>
                  <a:pt x="3" y="12"/>
                </a:lnTo>
                <a:lnTo>
                  <a:pt x="4" y="12"/>
                </a:lnTo>
                <a:lnTo>
                  <a:pt x="4" y="11"/>
                </a:lnTo>
                <a:lnTo>
                  <a:pt x="5" y="12"/>
                </a:lnTo>
                <a:lnTo>
                  <a:pt x="5" y="13"/>
                </a:lnTo>
                <a:lnTo>
                  <a:pt x="6" y="13"/>
                </a:lnTo>
                <a:lnTo>
                  <a:pt x="7" y="11"/>
                </a:lnTo>
                <a:lnTo>
                  <a:pt x="7" y="10"/>
                </a:lnTo>
                <a:lnTo>
                  <a:pt x="8" y="9"/>
                </a:lnTo>
                <a:lnTo>
                  <a:pt x="8" y="8"/>
                </a:lnTo>
                <a:lnTo>
                  <a:pt x="9" y="7"/>
                </a:lnTo>
                <a:lnTo>
                  <a:pt x="9" y="6"/>
                </a:lnTo>
                <a:lnTo>
                  <a:pt x="10" y="6"/>
                </a:lnTo>
                <a:lnTo>
                  <a:pt x="10" y="4"/>
                </a:lnTo>
                <a:lnTo>
                  <a:pt x="12" y="3"/>
                </a:lnTo>
                <a:lnTo>
                  <a:pt x="12" y="2"/>
                </a:lnTo>
                <a:lnTo>
                  <a:pt x="11" y="1"/>
                </a:lnTo>
                <a:lnTo>
                  <a:pt x="11" y="0"/>
                </a:lnTo>
                <a:lnTo>
                  <a:pt x="12" y="0"/>
                </a:lnTo>
                <a:lnTo>
                  <a:pt x="12" y="1"/>
                </a:lnTo>
                <a:lnTo>
                  <a:pt x="12" y="2"/>
                </a:lnTo>
                <a:lnTo>
                  <a:pt x="13" y="2"/>
                </a:lnTo>
                <a:lnTo>
                  <a:pt x="13" y="4"/>
                </a:lnTo>
                <a:lnTo>
                  <a:pt x="14" y="6"/>
                </a:lnTo>
                <a:lnTo>
                  <a:pt x="11" y="6"/>
                </a:lnTo>
                <a:lnTo>
                  <a:pt x="11" y="7"/>
                </a:lnTo>
                <a:lnTo>
                  <a:pt x="13" y="9"/>
                </a:lnTo>
                <a:lnTo>
                  <a:pt x="14" y="10"/>
                </a:lnTo>
                <a:lnTo>
                  <a:pt x="14" y="11"/>
                </a:lnTo>
                <a:lnTo>
                  <a:pt x="12" y="13"/>
                </a:lnTo>
                <a:lnTo>
                  <a:pt x="12" y="14"/>
                </a:lnTo>
                <a:lnTo>
                  <a:pt x="12" y="15"/>
                </a:lnTo>
                <a:lnTo>
                  <a:pt x="12" y="16"/>
                </a:lnTo>
                <a:lnTo>
                  <a:pt x="13" y="17"/>
                </a:lnTo>
                <a:lnTo>
                  <a:pt x="13" y="18"/>
                </a:lnTo>
                <a:lnTo>
                  <a:pt x="15" y="19"/>
                </a:lnTo>
                <a:lnTo>
                  <a:pt x="15" y="21"/>
                </a:lnTo>
                <a:lnTo>
                  <a:pt x="15" y="22"/>
                </a:lnTo>
                <a:lnTo>
                  <a:pt x="14" y="21"/>
                </a:lnTo>
                <a:lnTo>
                  <a:pt x="12" y="21"/>
                </a:lnTo>
                <a:lnTo>
                  <a:pt x="9" y="21"/>
                </a:lnTo>
                <a:close/>
              </a:path>
            </a:pathLst>
          </a:custGeom>
          <a:noFill/>
          <a:ln w="9525">
            <a:noFill/>
            <a:round/>
            <a:headEnd/>
            <a:tailEnd/>
          </a:ln>
        </xdr:spPr>
      </xdr:sp>
      <xdr:sp macro="" textlink="">
        <xdr:nvSpPr>
          <xdr:cNvPr id="33" name="Freeform 152">
            <a:hlinkClick xmlns:r="http://schemas.openxmlformats.org/officeDocument/2006/relationships" r:id="rId26" tooltip="Madagascar - 33"/>
          </xdr:cNvPr>
          <xdr:cNvSpPr>
            <a:spLocks/>
          </xdr:cNvSpPr>
        </xdr:nvSpPr>
        <xdr:spPr bwMode="auto">
          <a:xfrm>
            <a:off x="946" y="1490"/>
            <a:ext cx="395" cy="26"/>
          </a:xfrm>
          <a:custGeom>
            <a:avLst/>
            <a:gdLst/>
            <a:ahLst/>
            <a:cxnLst>
              <a:cxn ang="0">
                <a:pos x="2" y="25"/>
              </a:cxn>
              <a:cxn ang="0">
                <a:pos x="1" y="25"/>
              </a:cxn>
              <a:cxn ang="0">
                <a:pos x="1" y="24"/>
              </a:cxn>
              <a:cxn ang="0">
                <a:pos x="0" y="22"/>
              </a:cxn>
              <a:cxn ang="0">
                <a:pos x="1" y="22"/>
              </a:cxn>
              <a:cxn ang="0">
                <a:pos x="0" y="21"/>
              </a:cxn>
              <a:cxn ang="0">
                <a:pos x="0" y="20"/>
              </a:cxn>
              <a:cxn ang="0">
                <a:pos x="0" y="18"/>
              </a:cxn>
              <a:cxn ang="0">
                <a:pos x="1" y="18"/>
              </a:cxn>
              <a:cxn ang="0">
                <a:pos x="2" y="15"/>
              </a:cxn>
              <a:cxn ang="0">
                <a:pos x="2" y="14"/>
              </a:cxn>
              <a:cxn ang="0">
                <a:pos x="1" y="11"/>
              </a:cxn>
              <a:cxn ang="0">
                <a:pos x="2" y="9"/>
              </a:cxn>
              <a:cxn ang="0">
                <a:pos x="2" y="8"/>
              </a:cxn>
              <a:cxn ang="0">
                <a:pos x="3" y="8"/>
              </a:cxn>
              <a:cxn ang="0">
                <a:pos x="4" y="7"/>
              </a:cxn>
              <a:cxn ang="0">
                <a:pos x="4" y="8"/>
              </a:cxn>
              <a:cxn ang="0">
                <a:pos x="4" y="7"/>
              </a:cxn>
              <a:cxn ang="0">
                <a:pos x="5" y="7"/>
              </a:cxn>
              <a:cxn ang="0">
                <a:pos x="5" y="8"/>
              </a:cxn>
              <a:cxn ang="0">
                <a:pos x="6" y="8"/>
              </a:cxn>
              <a:cxn ang="0">
                <a:pos x="5" y="7"/>
              </a:cxn>
              <a:cxn ang="0">
                <a:pos x="7" y="6"/>
              </a:cxn>
              <a:cxn ang="0">
                <a:pos x="7" y="7"/>
              </a:cxn>
              <a:cxn ang="0">
                <a:pos x="7" y="6"/>
              </a:cxn>
              <a:cxn ang="0">
                <a:pos x="8" y="5"/>
              </a:cxn>
              <a:cxn ang="0">
                <a:pos x="8" y="6"/>
              </a:cxn>
              <a:cxn ang="0">
                <a:pos x="8" y="5"/>
              </a:cxn>
              <a:cxn ang="0">
                <a:pos x="9" y="5"/>
              </a:cxn>
              <a:cxn ang="0">
                <a:pos x="8" y="5"/>
              </a:cxn>
              <a:cxn ang="0">
                <a:pos x="9" y="4"/>
              </a:cxn>
              <a:cxn ang="0">
                <a:pos x="9" y="3"/>
              </a:cxn>
              <a:cxn ang="0">
                <a:pos x="10" y="3"/>
              </a:cxn>
              <a:cxn ang="0">
                <a:pos x="11" y="1"/>
              </a:cxn>
              <a:cxn ang="0">
                <a:pos x="10" y="1"/>
              </a:cxn>
              <a:cxn ang="0">
                <a:pos x="11" y="0"/>
              </a:cxn>
              <a:cxn ang="0">
                <a:pos x="12" y="1"/>
              </a:cxn>
              <a:cxn ang="0">
                <a:pos x="12" y="2"/>
              </a:cxn>
              <a:cxn ang="0">
                <a:pos x="13" y="5"/>
              </a:cxn>
              <a:cxn ang="0">
                <a:pos x="14" y="6"/>
              </a:cxn>
              <a:cxn ang="0">
                <a:pos x="13" y="7"/>
              </a:cxn>
              <a:cxn ang="0">
                <a:pos x="13" y="8"/>
              </a:cxn>
              <a:cxn ang="0">
                <a:pos x="12" y="6"/>
              </a:cxn>
              <a:cxn ang="0">
                <a:pos x="12" y="7"/>
              </a:cxn>
              <a:cxn ang="0">
                <a:pos x="12" y="8"/>
              </a:cxn>
              <a:cxn ang="0">
                <a:pos x="12" y="9"/>
              </a:cxn>
              <a:cxn ang="0">
                <a:pos x="11" y="10"/>
              </a:cxn>
              <a:cxn ang="0">
                <a:pos x="12" y="11"/>
              </a:cxn>
              <a:cxn ang="0">
                <a:pos x="11" y="12"/>
              </a:cxn>
              <a:cxn ang="0">
                <a:pos x="7" y="25"/>
              </a:cxn>
              <a:cxn ang="0">
                <a:pos x="4" y="26"/>
              </a:cxn>
              <a:cxn ang="0">
                <a:pos x="2" y="25"/>
              </a:cxn>
            </a:cxnLst>
            <a:rect l="0" t="0" r="r" b="b"/>
            <a:pathLst>
              <a:path w="14" h="26">
                <a:moveTo>
                  <a:pt x="2" y="25"/>
                </a:moveTo>
                <a:lnTo>
                  <a:pt x="1" y="25"/>
                </a:lnTo>
                <a:lnTo>
                  <a:pt x="1" y="24"/>
                </a:lnTo>
                <a:lnTo>
                  <a:pt x="0" y="22"/>
                </a:lnTo>
                <a:lnTo>
                  <a:pt x="1" y="22"/>
                </a:lnTo>
                <a:lnTo>
                  <a:pt x="0" y="21"/>
                </a:lnTo>
                <a:lnTo>
                  <a:pt x="0" y="20"/>
                </a:lnTo>
                <a:lnTo>
                  <a:pt x="0" y="18"/>
                </a:lnTo>
                <a:lnTo>
                  <a:pt x="1" y="18"/>
                </a:lnTo>
                <a:lnTo>
                  <a:pt x="2" y="15"/>
                </a:lnTo>
                <a:lnTo>
                  <a:pt x="2" y="14"/>
                </a:lnTo>
                <a:lnTo>
                  <a:pt x="1" y="11"/>
                </a:lnTo>
                <a:lnTo>
                  <a:pt x="2" y="9"/>
                </a:lnTo>
                <a:lnTo>
                  <a:pt x="2" y="8"/>
                </a:lnTo>
                <a:lnTo>
                  <a:pt x="3" y="8"/>
                </a:lnTo>
                <a:lnTo>
                  <a:pt x="4" y="7"/>
                </a:lnTo>
                <a:lnTo>
                  <a:pt x="4" y="8"/>
                </a:lnTo>
                <a:lnTo>
                  <a:pt x="4" y="7"/>
                </a:lnTo>
                <a:lnTo>
                  <a:pt x="5" y="7"/>
                </a:lnTo>
                <a:lnTo>
                  <a:pt x="5" y="8"/>
                </a:lnTo>
                <a:lnTo>
                  <a:pt x="6" y="8"/>
                </a:lnTo>
                <a:lnTo>
                  <a:pt x="5" y="7"/>
                </a:lnTo>
                <a:lnTo>
                  <a:pt x="7" y="6"/>
                </a:lnTo>
                <a:lnTo>
                  <a:pt x="7" y="7"/>
                </a:lnTo>
                <a:lnTo>
                  <a:pt x="7" y="6"/>
                </a:lnTo>
                <a:lnTo>
                  <a:pt x="8" y="5"/>
                </a:lnTo>
                <a:lnTo>
                  <a:pt x="8" y="6"/>
                </a:lnTo>
                <a:lnTo>
                  <a:pt x="8" y="5"/>
                </a:lnTo>
                <a:lnTo>
                  <a:pt x="9" y="5"/>
                </a:lnTo>
                <a:lnTo>
                  <a:pt x="8" y="5"/>
                </a:lnTo>
                <a:lnTo>
                  <a:pt x="9" y="4"/>
                </a:lnTo>
                <a:lnTo>
                  <a:pt x="9" y="3"/>
                </a:lnTo>
                <a:lnTo>
                  <a:pt x="10" y="3"/>
                </a:lnTo>
                <a:lnTo>
                  <a:pt x="11" y="1"/>
                </a:lnTo>
                <a:lnTo>
                  <a:pt x="10" y="1"/>
                </a:lnTo>
                <a:lnTo>
                  <a:pt x="11" y="0"/>
                </a:lnTo>
                <a:lnTo>
                  <a:pt x="12" y="1"/>
                </a:lnTo>
                <a:lnTo>
                  <a:pt x="12" y="2"/>
                </a:lnTo>
                <a:lnTo>
                  <a:pt x="13" y="5"/>
                </a:lnTo>
                <a:lnTo>
                  <a:pt x="14" y="6"/>
                </a:lnTo>
                <a:lnTo>
                  <a:pt x="13" y="7"/>
                </a:lnTo>
                <a:lnTo>
                  <a:pt x="13" y="8"/>
                </a:lnTo>
                <a:lnTo>
                  <a:pt x="12" y="6"/>
                </a:lnTo>
                <a:lnTo>
                  <a:pt x="12" y="7"/>
                </a:lnTo>
                <a:lnTo>
                  <a:pt x="12" y="8"/>
                </a:lnTo>
                <a:lnTo>
                  <a:pt x="12" y="9"/>
                </a:lnTo>
                <a:lnTo>
                  <a:pt x="11" y="10"/>
                </a:lnTo>
                <a:lnTo>
                  <a:pt x="12" y="11"/>
                </a:lnTo>
                <a:lnTo>
                  <a:pt x="11" y="12"/>
                </a:lnTo>
                <a:lnTo>
                  <a:pt x="7" y="25"/>
                </a:lnTo>
                <a:lnTo>
                  <a:pt x="4" y="26"/>
                </a:lnTo>
                <a:lnTo>
                  <a:pt x="2" y="25"/>
                </a:lnTo>
                <a:close/>
              </a:path>
            </a:pathLst>
          </a:custGeom>
          <a:noFill/>
          <a:ln w="9525">
            <a:noFill/>
            <a:round/>
            <a:headEnd/>
            <a:tailEnd/>
          </a:ln>
        </xdr:spPr>
      </xdr:sp>
      <xdr:sp macro="" textlink="">
        <xdr:nvSpPr>
          <xdr:cNvPr id="34" name="Freeform 151">
            <a:hlinkClick xmlns:r="http://schemas.openxmlformats.org/officeDocument/2006/relationships" r:id="rId27" tooltip="Costa Rica - 33"/>
          </xdr:cNvPr>
          <xdr:cNvSpPr>
            <a:spLocks/>
          </xdr:cNvSpPr>
        </xdr:nvSpPr>
        <xdr:spPr bwMode="auto">
          <a:xfrm>
            <a:off x="1080" y="1446"/>
            <a:ext cx="6" cy="6"/>
          </a:xfrm>
          <a:custGeom>
            <a:avLst/>
            <a:gdLst/>
            <a:ahLst/>
            <a:cxnLst>
              <a:cxn ang="0">
                <a:pos x="4" y="0"/>
              </a:cxn>
              <a:cxn ang="0">
                <a:pos x="5" y="1"/>
              </a:cxn>
              <a:cxn ang="0">
                <a:pos x="6" y="3"/>
              </a:cxn>
              <a:cxn ang="0">
                <a:pos x="6" y="4"/>
              </a:cxn>
              <a:cxn ang="0">
                <a:pos x="6" y="5"/>
              </a:cxn>
              <a:cxn ang="0">
                <a:pos x="5" y="5"/>
              </a:cxn>
              <a:cxn ang="0">
                <a:pos x="6" y="6"/>
              </a:cxn>
              <a:cxn ang="0">
                <a:pos x="5" y="4"/>
              </a:cxn>
              <a:cxn ang="0">
                <a:pos x="4" y="4"/>
              </a:cxn>
              <a:cxn ang="0">
                <a:pos x="5" y="5"/>
              </a:cxn>
              <a:cxn ang="0">
                <a:pos x="4" y="5"/>
              </a:cxn>
              <a:cxn ang="0">
                <a:pos x="4" y="4"/>
              </a:cxn>
              <a:cxn ang="0">
                <a:pos x="2" y="3"/>
              </a:cxn>
              <a:cxn ang="0">
                <a:pos x="2" y="2"/>
              </a:cxn>
              <a:cxn ang="0">
                <a:pos x="1" y="2"/>
              </a:cxn>
              <a:cxn ang="0">
                <a:pos x="2" y="2"/>
              </a:cxn>
              <a:cxn ang="0">
                <a:pos x="1" y="3"/>
              </a:cxn>
              <a:cxn ang="0">
                <a:pos x="1" y="2"/>
              </a:cxn>
              <a:cxn ang="0">
                <a:pos x="0" y="2"/>
              </a:cxn>
              <a:cxn ang="0">
                <a:pos x="0" y="1"/>
              </a:cxn>
              <a:cxn ang="0">
                <a:pos x="0" y="0"/>
              </a:cxn>
              <a:cxn ang="0">
                <a:pos x="2" y="0"/>
              </a:cxn>
              <a:cxn ang="0">
                <a:pos x="4" y="1"/>
              </a:cxn>
              <a:cxn ang="0">
                <a:pos x="4" y="0"/>
              </a:cxn>
            </a:cxnLst>
            <a:rect l="0" t="0" r="r" b="b"/>
            <a:pathLst>
              <a:path w="6" h="6">
                <a:moveTo>
                  <a:pt x="4" y="0"/>
                </a:moveTo>
                <a:lnTo>
                  <a:pt x="5" y="1"/>
                </a:lnTo>
                <a:lnTo>
                  <a:pt x="6" y="3"/>
                </a:lnTo>
                <a:lnTo>
                  <a:pt x="6" y="4"/>
                </a:lnTo>
                <a:lnTo>
                  <a:pt x="6" y="5"/>
                </a:lnTo>
                <a:lnTo>
                  <a:pt x="5" y="5"/>
                </a:lnTo>
                <a:lnTo>
                  <a:pt x="6" y="6"/>
                </a:lnTo>
                <a:lnTo>
                  <a:pt x="5" y="4"/>
                </a:lnTo>
                <a:lnTo>
                  <a:pt x="4" y="4"/>
                </a:lnTo>
                <a:lnTo>
                  <a:pt x="5" y="5"/>
                </a:lnTo>
                <a:lnTo>
                  <a:pt x="4" y="5"/>
                </a:lnTo>
                <a:lnTo>
                  <a:pt x="4" y="4"/>
                </a:lnTo>
                <a:lnTo>
                  <a:pt x="2" y="3"/>
                </a:lnTo>
                <a:lnTo>
                  <a:pt x="2" y="2"/>
                </a:lnTo>
                <a:lnTo>
                  <a:pt x="1" y="2"/>
                </a:lnTo>
                <a:lnTo>
                  <a:pt x="2" y="2"/>
                </a:lnTo>
                <a:lnTo>
                  <a:pt x="1" y="3"/>
                </a:lnTo>
                <a:lnTo>
                  <a:pt x="1" y="2"/>
                </a:lnTo>
                <a:lnTo>
                  <a:pt x="0" y="2"/>
                </a:lnTo>
                <a:lnTo>
                  <a:pt x="0" y="1"/>
                </a:lnTo>
                <a:lnTo>
                  <a:pt x="0" y="0"/>
                </a:lnTo>
                <a:lnTo>
                  <a:pt x="2" y="0"/>
                </a:lnTo>
                <a:lnTo>
                  <a:pt x="4" y="1"/>
                </a:lnTo>
                <a:lnTo>
                  <a:pt x="4" y="0"/>
                </a:lnTo>
                <a:close/>
              </a:path>
            </a:pathLst>
          </a:custGeom>
          <a:noFill/>
          <a:ln w="9525">
            <a:noFill/>
            <a:round/>
            <a:headEnd/>
            <a:tailEnd/>
          </a:ln>
        </xdr:spPr>
      </xdr:sp>
      <xdr:sp macro="" textlink="">
        <xdr:nvSpPr>
          <xdr:cNvPr id="35" name="Freeform 150">
            <a:hlinkClick xmlns:r="http://schemas.openxmlformats.org/officeDocument/2006/relationships" r:id="rId28" tooltip="Cyprus - 33"/>
          </xdr:cNvPr>
          <xdr:cNvSpPr>
            <a:spLocks/>
          </xdr:cNvSpPr>
        </xdr:nvSpPr>
        <xdr:spPr bwMode="auto">
          <a:xfrm>
            <a:off x="925" y="1399"/>
            <a:ext cx="385" cy="2"/>
          </a:xfrm>
          <a:custGeom>
            <a:avLst/>
            <a:gdLst/>
            <a:ahLst/>
            <a:cxnLst>
              <a:cxn ang="0">
                <a:pos x="1" y="1"/>
              </a:cxn>
              <a:cxn ang="0">
                <a:pos x="4" y="0"/>
              </a:cxn>
              <a:cxn ang="0">
                <a:pos x="3" y="1"/>
              </a:cxn>
              <a:cxn ang="0">
                <a:pos x="2" y="1"/>
              </a:cxn>
              <a:cxn ang="0">
                <a:pos x="2" y="2"/>
              </a:cxn>
              <a:cxn ang="0">
                <a:pos x="0" y="2"/>
              </a:cxn>
              <a:cxn ang="0">
                <a:pos x="0" y="1"/>
              </a:cxn>
              <a:cxn ang="0">
                <a:pos x="1" y="1"/>
              </a:cxn>
            </a:cxnLst>
            <a:rect l="0" t="0" r="r" b="b"/>
            <a:pathLst>
              <a:path w="4" h="2">
                <a:moveTo>
                  <a:pt x="1" y="1"/>
                </a:moveTo>
                <a:lnTo>
                  <a:pt x="4" y="0"/>
                </a:lnTo>
                <a:lnTo>
                  <a:pt x="3" y="1"/>
                </a:lnTo>
                <a:lnTo>
                  <a:pt x="2" y="1"/>
                </a:lnTo>
                <a:lnTo>
                  <a:pt x="2" y="2"/>
                </a:lnTo>
                <a:lnTo>
                  <a:pt x="0" y="2"/>
                </a:lnTo>
                <a:lnTo>
                  <a:pt x="0" y="1"/>
                </a:lnTo>
                <a:lnTo>
                  <a:pt x="1" y="1"/>
                </a:lnTo>
                <a:close/>
              </a:path>
            </a:pathLst>
          </a:custGeom>
          <a:noFill/>
          <a:ln w="9525">
            <a:noFill/>
            <a:round/>
            <a:headEnd/>
            <a:tailEnd/>
          </a:ln>
        </xdr:spPr>
      </xdr:sp>
      <xdr:sp macro="" textlink="">
        <xdr:nvSpPr>
          <xdr:cNvPr id="36" name="Freeform 149">
            <a:hlinkClick xmlns:r="http://schemas.openxmlformats.org/officeDocument/2006/relationships" r:id="rId29" tooltip="Morocco - 34"/>
          </xdr:cNvPr>
          <xdr:cNvSpPr>
            <a:spLocks/>
          </xdr:cNvSpPr>
        </xdr:nvSpPr>
        <xdr:spPr bwMode="auto">
          <a:xfrm>
            <a:off x="838" y="1398"/>
            <a:ext cx="404" cy="16"/>
          </a:xfrm>
          <a:custGeom>
            <a:avLst/>
            <a:gdLst/>
            <a:ahLst/>
            <a:cxnLst>
              <a:cxn ang="0">
                <a:pos x="19" y="2"/>
              </a:cxn>
              <a:cxn ang="0">
                <a:pos x="20" y="2"/>
              </a:cxn>
              <a:cxn ang="0">
                <a:pos x="19" y="2"/>
              </a:cxn>
              <a:cxn ang="0">
                <a:pos x="21" y="2"/>
              </a:cxn>
              <a:cxn ang="0">
                <a:pos x="22" y="2"/>
              </a:cxn>
              <a:cxn ang="0">
                <a:pos x="21" y="3"/>
              </a:cxn>
              <a:cxn ang="0">
                <a:pos x="22" y="3"/>
              </a:cxn>
              <a:cxn ang="0">
                <a:pos x="22" y="4"/>
              </a:cxn>
              <a:cxn ang="0">
                <a:pos x="22" y="5"/>
              </a:cxn>
              <a:cxn ang="0">
                <a:pos x="22" y="7"/>
              </a:cxn>
              <a:cxn ang="0">
                <a:pos x="23" y="7"/>
              </a:cxn>
              <a:cxn ang="0">
                <a:pos x="23" y="8"/>
              </a:cxn>
              <a:cxn ang="0">
                <a:pos x="19" y="8"/>
              </a:cxn>
              <a:cxn ang="0">
                <a:pos x="18" y="8"/>
              </a:cxn>
              <a:cxn ang="0">
                <a:pos x="18" y="9"/>
              </a:cxn>
              <a:cxn ang="0">
                <a:pos x="18" y="10"/>
              </a:cxn>
              <a:cxn ang="0">
                <a:pos x="16" y="11"/>
              </a:cxn>
              <a:cxn ang="0">
                <a:pos x="14" y="12"/>
              </a:cxn>
              <a:cxn ang="0">
                <a:pos x="13" y="12"/>
              </a:cxn>
              <a:cxn ang="0">
                <a:pos x="12" y="12"/>
              </a:cxn>
              <a:cxn ang="0">
                <a:pos x="11" y="12"/>
              </a:cxn>
              <a:cxn ang="0">
                <a:pos x="8" y="14"/>
              </a:cxn>
              <a:cxn ang="0">
                <a:pos x="8" y="16"/>
              </a:cxn>
              <a:cxn ang="0">
                <a:pos x="0" y="16"/>
              </a:cxn>
              <a:cxn ang="0">
                <a:pos x="0" y="15"/>
              </a:cxn>
              <a:cxn ang="0">
                <a:pos x="3" y="15"/>
              </a:cxn>
              <a:cxn ang="0">
                <a:pos x="6" y="13"/>
              </a:cxn>
              <a:cxn ang="0">
                <a:pos x="7" y="11"/>
              </a:cxn>
              <a:cxn ang="0">
                <a:pos x="6" y="10"/>
              </a:cxn>
              <a:cxn ang="0">
                <a:pos x="6" y="9"/>
              </a:cxn>
              <a:cxn ang="0">
                <a:pos x="7" y="7"/>
              </a:cxn>
              <a:cxn ang="0">
                <a:pos x="9" y="5"/>
              </a:cxn>
              <a:cxn ang="0">
                <a:pos x="12" y="4"/>
              </a:cxn>
              <a:cxn ang="0">
                <a:pos x="14" y="1"/>
              </a:cxn>
              <a:cxn ang="0">
                <a:pos x="15" y="0"/>
              </a:cxn>
              <a:cxn ang="0">
                <a:pos x="15" y="1"/>
              </a:cxn>
              <a:cxn ang="0">
                <a:pos x="16" y="2"/>
              </a:cxn>
              <a:cxn ang="0">
                <a:pos x="19" y="2"/>
              </a:cxn>
            </a:cxnLst>
            <a:rect l="0" t="0" r="r" b="b"/>
            <a:pathLst>
              <a:path w="23" h="16">
                <a:moveTo>
                  <a:pt x="19" y="2"/>
                </a:moveTo>
                <a:lnTo>
                  <a:pt x="20" y="2"/>
                </a:lnTo>
                <a:lnTo>
                  <a:pt x="19" y="2"/>
                </a:lnTo>
                <a:lnTo>
                  <a:pt x="21" y="2"/>
                </a:lnTo>
                <a:lnTo>
                  <a:pt x="22" y="2"/>
                </a:lnTo>
                <a:lnTo>
                  <a:pt x="21" y="3"/>
                </a:lnTo>
                <a:lnTo>
                  <a:pt x="22" y="3"/>
                </a:lnTo>
                <a:lnTo>
                  <a:pt x="22" y="4"/>
                </a:lnTo>
                <a:lnTo>
                  <a:pt x="22" y="5"/>
                </a:lnTo>
                <a:lnTo>
                  <a:pt x="22" y="7"/>
                </a:lnTo>
                <a:lnTo>
                  <a:pt x="23" y="7"/>
                </a:lnTo>
                <a:lnTo>
                  <a:pt x="23" y="8"/>
                </a:lnTo>
                <a:lnTo>
                  <a:pt x="19" y="8"/>
                </a:lnTo>
                <a:lnTo>
                  <a:pt x="18" y="8"/>
                </a:lnTo>
                <a:lnTo>
                  <a:pt x="18" y="9"/>
                </a:lnTo>
                <a:lnTo>
                  <a:pt x="18" y="10"/>
                </a:lnTo>
                <a:lnTo>
                  <a:pt x="16" y="11"/>
                </a:lnTo>
                <a:lnTo>
                  <a:pt x="14" y="12"/>
                </a:lnTo>
                <a:lnTo>
                  <a:pt x="13" y="12"/>
                </a:lnTo>
                <a:lnTo>
                  <a:pt x="12" y="12"/>
                </a:lnTo>
                <a:lnTo>
                  <a:pt x="11" y="12"/>
                </a:lnTo>
                <a:lnTo>
                  <a:pt x="8" y="14"/>
                </a:lnTo>
                <a:lnTo>
                  <a:pt x="8" y="16"/>
                </a:lnTo>
                <a:lnTo>
                  <a:pt x="0" y="16"/>
                </a:lnTo>
                <a:lnTo>
                  <a:pt x="0" y="15"/>
                </a:lnTo>
                <a:lnTo>
                  <a:pt x="3" y="15"/>
                </a:lnTo>
                <a:lnTo>
                  <a:pt x="6" y="13"/>
                </a:lnTo>
                <a:lnTo>
                  <a:pt x="7" y="11"/>
                </a:lnTo>
                <a:lnTo>
                  <a:pt x="6" y="10"/>
                </a:lnTo>
                <a:lnTo>
                  <a:pt x="6" y="9"/>
                </a:lnTo>
                <a:lnTo>
                  <a:pt x="7" y="7"/>
                </a:lnTo>
                <a:lnTo>
                  <a:pt x="9" y="5"/>
                </a:lnTo>
                <a:lnTo>
                  <a:pt x="12" y="4"/>
                </a:lnTo>
                <a:lnTo>
                  <a:pt x="14" y="1"/>
                </a:lnTo>
                <a:lnTo>
                  <a:pt x="15" y="0"/>
                </a:lnTo>
                <a:lnTo>
                  <a:pt x="15" y="1"/>
                </a:lnTo>
                <a:lnTo>
                  <a:pt x="16" y="2"/>
                </a:lnTo>
                <a:lnTo>
                  <a:pt x="19" y="2"/>
                </a:lnTo>
                <a:close/>
              </a:path>
            </a:pathLst>
          </a:custGeom>
          <a:noFill/>
          <a:ln w="9525">
            <a:noFill/>
            <a:round/>
            <a:headEnd/>
            <a:tailEnd/>
          </a:ln>
        </xdr:spPr>
      </xdr:sp>
      <xdr:sp macro="" textlink="">
        <xdr:nvSpPr>
          <xdr:cNvPr id="37" name="Freeform 148">
            <a:hlinkClick xmlns:r="http://schemas.openxmlformats.org/officeDocument/2006/relationships" r:id="rId30" tooltip="Luxembourg - 34"/>
          </xdr:cNvPr>
          <xdr:cNvSpPr>
            <a:spLocks/>
          </xdr:cNvSpPr>
        </xdr:nvSpPr>
        <xdr:spPr bwMode="auto">
          <a:xfrm>
            <a:off x="874" y="1371"/>
            <a:ext cx="382" cy="1"/>
          </a:xfrm>
          <a:custGeom>
            <a:avLst/>
            <a:gdLst/>
            <a:ahLst/>
            <a:cxnLst>
              <a:cxn ang="0">
                <a:pos x="1" y="1"/>
              </a:cxn>
              <a:cxn ang="0">
                <a:pos x="0" y="1"/>
              </a:cxn>
              <a:cxn ang="0">
                <a:pos x="0" y="0"/>
              </a:cxn>
              <a:cxn ang="0">
                <a:pos x="1" y="0"/>
              </a:cxn>
              <a:cxn ang="0">
                <a:pos x="1" y="1"/>
              </a:cxn>
            </a:cxnLst>
            <a:rect l="0" t="0" r="r" b="b"/>
            <a:pathLst>
              <a:path w="1" h="1">
                <a:moveTo>
                  <a:pt x="1" y="1"/>
                </a:moveTo>
                <a:lnTo>
                  <a:pt x="0" y="1"/>
                </a:lnTo>
                <a:lnTo>
                  <a:pt x="0" y="0"/>
                </a:lnTo>
                <a:lnTo>
                  <a:pt x="1" y="0"/>
                </a:lnTo>
                <a:lnTo>
                  <a:pt x="1" y="1"/>
                </a:lnTo>
                <a:close/>
              </a:path>
            </a:pathLst>
          </a:custGeom>
          <a:noFill/>
          <a:ln w="9525">
            <a:noFill/>
            <a:round/>
            <a:headEnd/>
            <a:tailEnd/>
          </a:ln>
        </xdr:spPr>
      </xdr:sp>
      <xdr:sp macro="" textlink="">
        <xdr:nvSpPr>
          <xdr:cNvPr id="38" name="Freeform 147">
            <a:hlinkClick xmlns:r="http://schemas.openxmlformats.org/officeDocument/2006/relationships" r:id="rId31" tooltip="Egypt - 34"/>
          </xdr:cNvPr>
          <xdr:cNvSpPr>
            <a:spLocks/>
          </xdr:cNvSpPr>
        </xdr:nvSpPr>
        <xdr:spPr bwMode="auto">
          <a:xfrm>
            <a:off x="910" y="1407"/>
            <a:ext cx="405" cy="18"/>
          </a:xfrm>
          <a:custGeom>
            <a:avLst/>
            <a:gdLst/>
            <a:ahLst/>
            <a:cxnLst>
              <a:cxn ang="0">
                <a:pos x="18" y="0"/>
              </a:cxn>
              <a:cxn ang="0">
                <a:pos x="19" y="0"/>
              </a:cxn>
              <a:cxn ang="0">
                <a:pos x="20" y="4"/>
              </a:cxn>
              <a:cxn ang="0">
                <a:pos x="19" y="7"/>
              </a:cxn>
              <a:cxn ang="0">
                <a:pos x="16" y="5"/>
              </a:cxn>
              <a:cxn ang="0">
                <a:pos x="15" y="4"/>
              </a:cxn>
              <a:cxn ang="0">
                <a:pos x="15" y="3"/>
              </a:cxn>
              <a:cxn ang="0">
                <a:pos x="15" y="4"/>
              </a:cxn>
              <a:cxn ang="0">
                <a:pos x="15" y="5"/>
              </a:cxn>
              <a:cxn ang="0">
                <a:pos x="17" y="7"/>
              </a:cxn>
              <a:cxn ang="0">
                <a:pos x="18" y="8"/>
              </a:cxn>
              <a:cxn ang="0">
                <a:pos x="18" y="9"/>
              </a:cxn>
              <a:cxn ang="0">
                <a:pos x="20" y="13"/>
              </a:cxn>
              <a:cxn ang="0">
                <a:pos x="21" y="14"/>
              </a:cxn>
              <a:cxn ang="0">
                <a:pos x="21" y="16"/>
              </a:cxn>
              <a:cxn ang="0">
                <a:pos x="24" y="18"/>
              </a:cxn>
              <a:cxn ang="0">
                <a:pos x="13" y="18"/>
              </a:cxn>
              <a:cxn ang="0">
                <a:pos x="1" y="18"/>
              </a:cxn>
              <a:cxn ang="0">
                <a:pos x="1" y="4"/>
              </a:cxn>
              <a:cxn ang="0">
                <a:pos x="0" y="2"/>
              </a:cxn>
              <a:cxn ang="0">
                <a:pos x="1" y="1"/>
              </a:cxn>
              <a:cxn ang="0">
                <a:pos x="1" y="0"/>
              </a:cxn>
              <a:cxn ang="0">
                <a:pos x="2" y="0"/>
              </a:cxn>
              <a:cxn ang="0">
                <a:pos x="5" y="0"/>
              </a:cxn>
              <a:cxn ang="0">
                <a:pos x="6" y="0"/>
              </a:cxn>
              <a:cxn ang="0">
                <a:pos x="6" y="1"/>
              </a:cxn>
              <a:cxn ang="0">
                <a:pos x="7" y="1"/>
              </a:cxn>
              <a:cxn ang="0">
                <a:pos x="9" y="1"/>
              </a:cxn>
              <a:cxn ang="0">
                <a:pos x="11" y="0"/>
              </a:cxn>
              <a:cxn ang="0">
                <a:pos x="12" y="0"/>
              </a:cxn>
              <a:cxn ang="0">
                <a:pos x="11" y="0"/>
              </a:cxn>
              <a:cxn ang="0">
                <a:pos x="12" y="0"/>
              </a:cxn>
              <a:cxn ang="0">
                <a:pos x="13" y="0"/>
              </a:cxn>
              <a:cxn ang="0">
                <a:pos x="14" y="0"/>
              </a:cxn>
              <a:cxn ang="0">
                <a:pos x="15" y="0"/>
              </a:cxn>
              <a:cxn ang="0">
                <a:pos x="14" y="0"/>
              </a:cxn>
              <a:cxn ang="0">
                <a:pos x="14" y="1"/>
              </a:cxn>
              <a:cxn ang="0">
                <a:pos x="15" y="1"/>
              </a:cxn>
              <a:cxn ang="0">
                <a:pos x="15" y="0"/>
              </a:cxn>
              <a:cxn ang="0">
                <a:pos x="15" y="1"/>
              </a:cxn>
              <a:cxn ang="0">
                <a:pos x="18" y="0"/>
              </a:cxn>
            </a:cxnLst>
            <a:rect l="0" t="0" r="r" b="b"/>
            <a:pathLst>
              <a:path w="24" h="18">
                <a:moveTo>
                  <a:pt x="18" y="0"/>
                </a:moveTo>
                <a:lnTo>
                  <a:pt x="19" y="0"/>
                </a:lnTo>
                <a:lnTo>
                  <a:pt x="20" y="4"/>
                </a:lnTo>
                <a:lnTo>
                  <a:pt x="19" y="7"/>
                </a:lnTo>
                <a:lnTo>
                  <a:pt x="16" y="5"/>
                </a:lnTo>
                <a:lnTo>
                  <a:pt x="15" y="4"/>
                </a:lnTo>
                <a:lnTo>
                  <a:pt x="15" y="3"/>
                </a:lnTo>
                <a:lnTo>
                  <a:pt x="15" y="4"/>
                </a:lnTo>
                <a:lnTo>
                  <a:pt x="15" y="5"/>
                </a:lnTo>
                <a:lnTo>
                  <a:pt x="17" y="7"/>
                </a:lnTo>
                <a:lnTo>
                  <a:pt x="18" y="8"/>
                </a:lnTo>
                <a:lnTo>
                  <a:pt x="18" y="9"/>
                </a:lnTo>
                <a:lnTo>
                  <a:pt x="20" y="13"/>
                </a:lnTo>
                <a:lnTo>
                  <a:pt x="21" y="14"/>
                </a:lnTo>
                <a:lnTo>
                  <a:pt x="21" y="16"/>
                </a:lnTo>
                <a:lnTo>
                  <a:pt x="24" y="18"/>
                </a:lnTo>
                <a:lnTo>
                  <a:pt x="13" y="18"/>
                </a:lnTo>
                <a:lnTo>
                  <a:pt x="1" y="18"/>
                </a:lnTo>
                <a:lnTo>
                  <a:pt x="1" y="4"/>
                </a:lnTo>
                <a:lnTo>
                  <a:pt x="0" y="2"/>
                </a:lnTo>
                <a:lnTo>
                  <a:pt x="1" y="1"/>
                </a:lnTo>
                <a:lnTo>
                  <a:pt x="1" y="0"/>
                </a:lnTo>
                <a:lnTo>
                  <a:pt x="2" y="0"/>
                </a:lnTo>
                <a:lnTo>
                  <a:pt x="5" y="0"/>
                </a:lnTo>
                <a:lnTo>
                  <a:pt x="6" y="0"/>
                </a:lnTo>
                <a:lnTo>
                  <a:pt x="6" y="1"/>
                </a:lnTo>
                <a:lnTo>
                  <a:pt x="7" y="1"/>
                </a:lnTo>
                <a:lnTo>
                  <a:pt x="9" y="1"/>
                </a:lnTo>
                <a:lnTo>
                  <a:pt x="11" y="0"/>
                </a:lnTo>
                <a:lnTo>
                  <a:pt x="12" y="0"/>
                </a:lnTo>
                <a:lnTo>
                  <a:pt x="11" y="0"/>
                </a:lnTo>
                <a:lnTo>
                  <a:pt x="12" y="0"/>
                </a:lnTo>
                <a:lnTo>
                  <a:pt x="13" y="0"/>
                </a:lnTo>
                <a:lnTo>
                  <a:pt x="14" y="0"/>
                </a:lnTo>
                <a:lnTo>
                  <a:pt x="15" y="0"/>
                </a:lnTo>
                <a:lnTo>
                  <a:pt x="14" y="0"/>
                </a:lnTo>
                <a:lnTo>
                  <a:pt x="14" y="1"/>
                </a:lnTo>
                <a:lnTo>
                  <a:pt x="15" y="1"/>
                </a:lnTo>
                <a:lnTo>
                  <a:pt x="15" y="0"/>
                </a:lnTo>
                <a:lnTo>
                  <a:pt x="15" y="1"/>
                </a:lnTo>
                <a:lnTo>
                  <a:pt x="18" y="0"/>
                </a:lnTo>
                <a:close/>
              </a:path>
            </a:pathLst>
          </a:custGeom>
          <a:noFill/>
          <a:ln w="9525">
            <a:noFill/>
            <a:round/>
            <a:headEnd/>
            <a:tailEnd/>
          </a:ln>
        </xdr:spPr>
      </xdr:sp>
      <xdr:sp macro="" textlink="">
        <xdr:nvSpPr>
          <xdr:cNvPr id="39" name="Freeform 146">
            <a:hlinkClick xmlns:r="http://schemas.openxmlformats.org/officeDocument/2006/relationships" r:id="rId32" tooltip="Bangladesh - 37"/>
          </xdr:cNvPr>
          <xdr:cNvSpPr>
            <a:spLocks/>
          </xdr:cNvSpPr>
        </xdr:nvSpPr>
        <xdr:spPr bwMode="auto">
          <a:xfrm>
            <a:off x="1037" y="1424"/>
            <a:ext cx="382" cy="1"/>
          </a:xfrm>
          <a:custGeom>
            <a:avLst/>
            <a:gdLst/>
            <a:ahLst/>
            <a:cxnLst>
              <a:cxn ang="0">
                <a:pos x="0" y="1"/>
              </a:cxn>
              <a:cxn ang="0">
                <a:pos x="0" y="0"/>
              </a:cxn>
              <a:cxn ang="0">
                <a:pos x="0" y="1"/>
              </a:cxn>
            </a:cxnLst>
            <a:rect l="0" t="0" r="r" b="b"/>
            <a:pathLst>
              <a:path w="1" h="1">
                <a:moveTo>
                  <a:pt x="0" y="1"/>
                </a:moveTo>
                <a:lnTo>
                  <a:pt x="0" y="0"/>
                </a:lnTo>
                <a:lnTo>
                  <a:pt x="0" y="1"/>
                </a:lnTo>
                <a:close/>
              </a:path>
            </a:pathLst>
          </a:custGeom>
          <a:noFill/>
          <a:ln w="9525">
            <a:noFill/>
            <a:round/>
            <a:headEnd/>
            <a:tailEnd/>
          </a:ln>
        </xdr:spPr>
      </xdr:sp>
      <xdr:sp macro="" textlink="">
        <xdr:nvSpPr>
          <xdr:cNvPr id="40" name="Freeform 145">
            <a:hlinkClick xmlns:r="http://schemas.openxmlformats.org/officeDocument/2006/relationships" r:id="rId32" tooltip="Bangladesh - 37"/>
          </xdr:cNvPr>
          <xdr:cNvSpPr>
            <a:spLocks/>
          </xdr:cNvSpPr>
        </xdr:nvSpPr>
        <xdr:spPr bwMode="auto">
          <a:xfrm>
            <a:off x="1036" y="1423"/>
            <a:ext cx="382" cy="2"/>
          </a:xfrm>
          <a:custGeom>
            <a:avLst/>
            <a:gdLst/>
            <a:ahLst/>
            <a:cxnLst>
              <a:cxn ang="0">
                <a:pos x="0" y="2"/>
              </a:cxn>
              <a:cxn ang="0">
                <a:pos x="0" y="1"/>
              </a:cxn>
              <a:cxn ang="0">
                <a:pos x="0" y="0"/>
              </a:cxn>
              <a:cxn ang="0">
                <a:pos x="1" y="1"/>
              </a:cxn>
              <a:cxn ang="0">
                <a:pos x="0" y="2"/>
              </a:cxn>
            </a:cxnLst>
            <a:rect l="0" t="0" r="r" b="b"/>
            <a:pathLst>
              <a:path w="1" h="2">
                <a:moveTo>
                  <a:pt x="0" y="2"/>
                </a:moveTo>
                <a:lnTo>
                  <a:pt x="0" y="1"/>
                </a:lnTo>
                <a:lnTo>
                  <a:pt x="0" y="0"/>
                </a:lnTo>
                <a:lnTo>
                  <a:pt x="1" y="1"/>
                </a:lnTo>
                <a:lnTo>
                  <a:pt x="0" y="2"/>
                </a:lnTo>
                <a:close/>
              </a:path>
            </a:pathLst>
          </a:custGeom>
          <a:noFill/>
          <a:ln w="9525">
            <a:noFill/>
            <a:round/>
            <a:headEnd/>
            <a:tailEnd/>
          </a:ln>
        </xdr:spPr>
      </xdr:sp>
      <xdr:sp macro="" textlink="">
        <xdr:nvSpPr>
          <xdr:cNvPr id="41" name="Freeform 144">
            <a:hlinkClick xmlns:r="http://schemas.openxmlformats.org/officeDocument/2006/relationships" r:id="rId32" tooltip="Bangladesh - 37"/>
          </xdr:cNvPr>
          <xdr:cNvSpPr>
            <a:spLocks/>
          </xdr:cNvSpPr>
        </xdr:nvSpPr>
        <xdr:spPr bwMode="auto">
          <a:xfrm>
            <a:off x="1031" y="1416"/>
            <a:ext cx="390" cy="11"/>
          </a:xfrm>
          <a:custGeom>
            <a:avLst/>
            <a:gdLst/>
            <a:ahLst/>
            <a:cxnLst>
              <a:cxn ang="0">
                <a:pos x="2" y="9"/>
              </a:cxn>
              <a:cxn ang="0">
                <a:pos x="2" y="7"/>
              </a:cxn>
              <a:cxn ang="0">
                <a:pos x="2" y="6"/>
              </a:cxn>
              <a:cxn ang="0">
                <a:pos x="1" y="6"/>
              </a:cxn>
              <a:cxn ang="0">
                <a:pos x="2" y="5"/>
              </a:cxn>
              <a:cxn ang="0">
                <a:pos x="0" y="4"/>
              </a:cxn>
              <a:cxn ang="0">
                <a:pos x="0" y="3"/>
              </a:cxn>
              <a:cxn ang="0">
                <a:pos x="1" y="3"/>
              </a:cxn>
              <a:cxn ang="0">
                <a:pos x="2" y="3"/>
              </a:cxn>
              <a:cxn ang="0">
                <a:pos x="0" y="2"/>
              </a:cxn>
              <a:cxn ang="0">
                <a:pos x="1" y="1"/>
              </a:cxn>
              <a:cxn ang="0">
                <a:pos x="1" y="0"/>
              </a:cxn>
              <a:cxn ang="0">
                <a:pos x="2" y="1"/>
              </a:cxn>
              <a:cxn ang="0">
                <a:pos x="3" y="1"/>
              </a:cxn>
              <a:cxn ang="0">
                <a:pos x="4" y="3"/>
              </a:cxn>
              <a:cxn ang="0">
                <a:pos x="5" y="3"/>
              </a:cxn>
              <a:cxn ang="0">
                <a:pos x="8" y="3"/>
              </a:cxn>
              <a:cxn ang="0">
                <a:pos x="9" y="3"/>
              </a:cxn>
              <a:cxn ang="0">
                <a:pos x="8" y="3"/>
              </a:cxn>
              <a:cxn ang="0">
                <a:pos x="8" y="4"/>
              </a:cxn>
              <a:cxn ang="0">
                <a:pos x="8" y="5"/>
              </a:cxn>
              <a:cxn ang="0">
                <a:pos x="7" y="5"/>
              </a:cxn>
              <a:cxn ang="0">
                <a:pos x="6" y="6"/>
              </a:cxn>
              <a:cxn ang="0">
                <a:pos x="6" y="7"/>
              </a:cxn>
              <a:cxn ang="0">
                <a:pos x="7" y="6"/>
              </a:cxn>
              <a:cxn ang="0">
                <a:pos x="7" y="7"/>
              </a:cxn>
              <a:cxn ang="0">
                <a:pos x="8" y="6"/>
              </a:cxn>
              <a:cxn ang="0">
                <a:pos x="9" y="9"/>
              </a:cxn>
              <a:cxn ang="0">
                <a:pos x="9" y="10"/>
              </a:cxn>
              <a:cxn ang="0">
                <a:pos x="8" y="10"/>
              </a:cxn>
              <a:cxn ang="0">
                <a:pos x="8" y="11"/>
              </a:cxn>
              <a:cxn ang="0">
                <a:pos x="8" y="10"/>
              </a:cxn>
              <a:cxn ang="0">
                <a:pos x="7" y="8"/>
              </a:cxn>
              <a:cxn ang="0">
                <a:pos x="7" y="7"/>
              </a:cxn>
              <a:cxn ang="0">
                <a:pos x="6" y="8"/>
              </a:cxn>
              <a:cxn ang="0">
                <a:pos x="5" y="7"/>
              </a:cxn>
              <a:cxn ang="0">
                <a:pos x="5" y="6"/>
              </a:cxn>
              <a:cxn ang="0">
                <a:pos x="5" y="7"/>
              </a:cxn>
              <a:cxn ang="0">
                <a:pos x="5" y="8"/>
              </a:cxn>
              <a:cxn ang="0">
                <a:pos x="5" y="9"/>
              </a:cxn>
              <a:cxn ang="0">
                <a:pos x="5" y="8"/>
              </a:cxn>
              <a:cxn ang="0">
                <a:pos x="5" y="9"/>
              </a:cxn>
              <a:cxn ang="0">
                <a:pos x="4" y="9"/>
              </a:cxn>
              <a:cxn ang="0">
                <a:pos x="4" y="8"/>
              </a:cxn>
              <a:cxn ang="0">
                <a:pos x="4" y="9"/>
              </a:cxn>
              <a:cxn ang="0">
                <a:pos x="3" y="10"/>
              </a:cxn>
              <a:cxn ang="0">
                <a:pos x="3" y="8"/>
              </a:cxn>
              <a:cxn ang="0">
                <a:pos x="3" y="9"/>
              </a:cxn>
              <a:cxn ang="0">
                <a:pos x="3" y="8"/>
              </a:cxn>
              <a:cxn ang="0">
                <a:pos x="3" y="9"/>
              </a:cxn>
              <a:cxn ang="0">
                <a:pos x="2" y="10"/>
              </a:cxn>
              <a:cxn ang="0">
                <a:pos x="2" y="9"/>
              </a:cxn>
            </a:cxnLst>
            <a:rect l="0" t="0" r="r" b="b"/>
            <a:pathLst>
              <a:path w="9" h="11">
                <a:moveTo>
                  <a:pt x="2" y="9"/>
                </a:moveTo>
                <a:lnTo>
                  <a:pt x="2" y="7"/>
                </a:lnTo>
                <a:lnTo>
                  <a:pt x="2" y="6"/>
                </a:lnTo>
                <a:lnTo>
                  <a:pt x="1" y="6"/>
                </a:lnTo>
                <a:lnTo>
                  <a:pt x="2" y="5"/>
                </a:lnTo>
                <a:lnTo>
                  <a:pt x="0" y="4"/>
                </a:lnTo>
                <a:lnTo>
                  <a:pt x="0" y="3"/>
                </a:lnTo>
                <a:lnTo>
                  <a:pt x="1" y="3"/>
                </a:lnTo>
                <a:lnTo>
                  <a:pt x="2" y="3"/>
                </a:lnTo>
                <a:lnTo>
                  <a:pt x="0" y="2"/>
                </a:lnTo>
                <a:lnTo>
                  <a:pt x="1" y="1"/>
                </a:lnTo>
                <a:lnTo>
                  <a:pt x="1" y="0"/>
                </a:lnTo>
                <a:lnTo>
                  <a:pt x="2" y="1"/>
                </a:lnTo>
                <a:lnTo>
                  <a:pt x="3" y="1"/>
                </a:lnTo>
                <a:lnTo>
                  <a:pt x="4" y="3"/>
                </a:lnTo>
                <a:lnTo>
                  <a:pt x="5" y="3"/>
                </a:lnTo>
                <a:lnTo>
                  <a:pt x="8" y="3"/>
                </a:lnTo>
                <a:lnTo>
                  <a:pt x="9" y="3"/>
                </a:lnTo>
                <a:lnTo>
                  <a:pt x="8" y="3"/>
                </a:lnTo>
                <a:lnTo>
                  <a:pt x="8" y="4"/>
                </a:lnTo>
                <a:lnTo>
                  <a:pt x="8" y="5"/>
                </a:lnTo>
                <a:lnTo>
                  <a:pt x="7" y="5"/>
                </a:lnTo>
                <a:lnTo>
                  <a:pt x="6" y="6"/>
                </a:lnTo>
                <a:lnTo>
                  <a:pt x="6" y="7"/>
                </a:lnTo>
                <a:lnTo>
                  <a:pt x="7" y="6"/>
                </a:lnTo>
                <a:lnTo>
                  <a:pt x="7" y="7"/>
                </a:lnTo>
                <a:lnTo>
                  <a:pt x="8" y="6"/>
                </a:lnTo>
                <a:lnTo>
                  <a:pt x="9" y="9"/>
                </a:lnTo>
                <a:lnTo>
                  <a:pt x="9" y="10"/>
                </a:lnTo>
                <a:lnTo>
                  <a:pt x="8" y="10"/>
                </a:lnTo>
                <a:lnTo>
                  <a:pt x="8" y="11"/>
                </a:lnTo>
                <a:lnTo>
                  <a:pt x="8" y="10"/>
                </a:lnTo>
                <a:lnTo>
                  <a:pt x="7" y="8"/>
                </a:lnTo>
                <a:lnTo>
                  <a:pt x="7" y="7"/>
                </a:lnTo>
                <a:lnTo>
                  <a:pt x="6" y="8"/>
                </a:lnTo>
                <a:lnTo>
                  <a:pt x="5" y="7"/>
                </a:lnTo>
                <a:lnTo>
                  <a:pt x="5" y="6"/>
                </a:lnTo>
                <a:lnTo>
                  <a:pt x="5" y="7"/>
                </a:lnTo>
                <a:lnTo>
                  <a:pt x="5" y="8"/>
                </a:lnTo>
                <a:lnTo>
                  <a:pt x="5" y="9"/>
                </a:lnTo>
                <a:lnTo>
                  <a:pt x="5" y="8"/>
                </a:lnTo>
                <a:lnTo>
                  <a:pt x="5" y="9"/>
                </a:lnTo>
                <a:lnTo>
                  <a:pt x="4" y="9"/>
                </a:lnTo>
                <a:lnTo>
                  <a:pt x="4" y="8"/>
                </a:lnTo>
                <a:lnTo>
                  <a:pt x="4" y="9"/>
                </a:lnTo>
                <a:lnTo>
                  <a:pt x="3" y="10"/>
                </a:lnTo>
                <a:lnTo>
                  <a:pt x="3" y="8"/>
                </a:lnTo>
                <a:lnTo>
                  <a:pt x="3" y="9"/>
                </a:lnTo>
                <a:lnTo>
                  <a:pt x="3" y="8"/>
                </a:lnTo>
                <a:lnTo>
                  <a:pt x="3" y="9"/>
                </a:lnTo>
                <a:lnTo>
                  <a:pt x="2" y="10"/>
                </a:lnTo>
                <a:lnTo>
                  <a:pt x="2" y="9"/>
                </a:lnTo>
                <a:close/>
              </a:path>
            </a:pathLst>
          </a:custGeom>
          <a:noFill/>
          <a:ln w="9525">
            <a:noFill/>
            <a:round/>
            <a:headEnd/>
            <a:tailEnd/>
          </a:ln>
        </xdr:spPr>
      </xdr:sp>
      <xdr:sp macro="" textlink="">
        <xdr:nvSpPr>
          <xdr:cNvPr id="42" name="Freeform 143">
            <a:hlinkClick xmlns:r="http://schemas.openxmlformats.org/officeDocument/2006/relationships" r:id="rId33" tooltip="Jamaica - 38"/>
          </xdr:cNvPr>
          <xdr:cNvSpPr>
            <a:spLocks/>
          </xdr:cNvSpPr>
        </xdr:nvSpPr>
        <xdr:spPr bwMode="auto">
          <a:xfrm>
            <a:off x="1094" y="1432"/>
            <a:ext cx="4" cy="1"/>
          </a:xfrm>
          <a:custGeom>
            <a:avLst/>
            <a:gdLst/>
            <a:ahLst/>
            <a:cxnLst>
              <a:cxn ang="0">
                <a:pos x="2" y="0"/>
              </a:cxn>
              <a:cxn ang="0">
                <a:pos x="3" y="0"/>
              </a:cxn>
              <a:cxn ang="0">
                <a:pos x="4" y="0"/>
              </a:cxn>
              <a:cxn ang="0">
                <a:pos x="4" y="1"/>
              </a:cxn>
              <a:cxn ang="0">
                <a:pos x="3" y="1"/>
              </a:cxn>
              <a:cxn ang="0">
                <a:pos x="2" y="1"/>
              </a:cxn>
              <a:cxn ang="0">
                <a:pos x="1" y="0"/>
              </a:cxn>
              <a:cxn ang="0">
                <a:pos x="0" y="0"/>
              </a:cxn>
              <a:cxn ang="0">
                <a:pos x="1" y="0"/>
              </a:cxn>
              <a:cxn ang="0">
                <a:pos x="2" y="0"/>
              </a:cxn>
            </a:cxnLst>
            <a:rect l="0" t="0" r="r" b="b"/>
            <a:pathLst>
              <a:path w="4" h="1">
                <a:moveTo>
                  <a:pt x="2" y="0"/>
                </a:moveTo>
                <a:lnTo>
                  <a:pt x="3" y="0"/>
                </a:lnTo>
                <a:lnTo>
                  <a:pt x="4" y="0"/>
                </a:lnTo>
                <a:lnTo>
                  <a:pt x="4" y="1"/>
                </a:lnTo>
                <a:lnTo>
                  <a:pt x="3" y="1"/>
                </a:lnTo>
                <a:lnTo>
                  <a:pt x="2" y="1"/>
                </a:lnTo>
                <a:lnTo>
                  <a:pt x="1" y="0"/>
                </a:lnTo>
                <a:lnTo>
                  <a:pt x="0" y="0"/>
                </a:lnTo>
                <a:lnTo>
                  <a:pt x="1" y="0"/>
                </a:lnTo>
                <a:lnTo>
                  <a:pt x="2" y="0"/>
                </a:lnTo>
                <a:close/>
              </a:path>
            </a:pathLst>
          </a:custGeom>
          <a:noFill/>
          <a:ln w="9525">
            <a:noFill/>
            <a:round/>
            <a:headEnd/>
            <a:tailEnd/>
          </a:ln>
        </xdr:spPr>
      </xdr:sp>
      <xdr:sp macro="" textlink="">
        <xdr:nvSpPr>
          <xdr:cNvPr id="43" name="Freeform 142">
            <a:hlinkClick xmlns:r="http://schemas.openxmlformats.org/officeDocument/2006/relationships" r:id="rId34" tooltip="Slovenia - 38"/>
          </xdr:cNvPr>
          <xdr:cNvSpPr>
            <a:spLocks/>
          </xdr:cNvSpPr>
        </xdr:nvSpPr>
        <xdr:spPr bwMode="auto">
          <a:xfrm>
            <a:off x="889" y="1377"/>
            <a:ext cx="387" cy="3"/>
          </a:xfrm>
          <a:custGeom>
            <a:avLst/>
            <a:gdLst/>
            <a:ahLst/>
            <a:cxnLst>
              <a:cxn ang="0">
                <a:pos x="0" y="3"/>
              </a:cxn>
              <a:cxn ang="0">
                <a:pos x="1" y="3"/>
              </a:cxn>
              <a:cxn ang="0">
                <a:pos x="0" y="2"/>
              </a:cxn>
              <a:cxn ang="0">
                <a:pos x="0" y="1"/>
              </a:cxn>
              <a:cxn ang="0">
                <a:pos x="2" y="1"/>
              </a:cxn>
              <a:cxn ang="0">
                <a:pos x="5" y="0"/>
              </a:cxn>
              <a:cxn ang="0">
                <a:pos x="5" y="1"/>
              </a:cxn>
              <a:cxn ang="0">
                <a:pos x="6" y="1"/>
              </a:cxn>
              <a:cxn ang="0">
                <a:pos x="5" y="1"/>
              </a:cxn>
              <a:cxn ang="0">
                <a:pos x="4" y="2"/>
              </a:cxn>
              <a:cxn ang="0">
                <a:pos x="3" y="2"/>
              </a:cxn>
              <a:cxn ang="0">
                <a:pos x="3" y="3"/>
              </a:cxn>
              <a:cxn ang="0">
                <a:pos x="2" y="3"/>
              </a:cxn>
              <a:cxn ang="0">
                <a:pos x="0" y="3"/>
              </a:cxn>
            </a:cxnLst>
            <a:rect l="0" t="0" r="r" b="b"/>
            <a:pathLst>
              <a:path w="6" h="3">
                <a:moveTo>
                  <a:pt x="0" y="3"/>
                </a:moveTo>
                <a:lnTo>
                  <a:pt x="1" y="3"/>
                </a:lnTo>
                <a:lnTo>
                  <a:pt x="0" y="2"/>
                </a:lnTo>
                <a:lnTo>
                  <a:pt x="0" y="1"/>
                </a:lnTo>
                <a:lnTo>
                  <a:pt x="2" y="1"/>
                </a:lnTo>
                <a:lnTo>
                  <a:pt x="5" y="0"/>
                </a:lnTo>
                <a:lnTo>
                  <a:pt x="5" y="1"/>
                </a:lnTo>
                <a:lnTo>
                  <a:pt x="6" y="1"/>
                </a:lnTo>
                <a:lnTo>
                  <a:pt x="5" y="1"/>
                </a:lnTo>
                <a:lnTo>
                  <a:pt x="4" y="2"/>
                </a:lnTo>
                <a:lnTo>
                  <a:pt x="3" y="2"/>
                </a:lnTo>
                <a:lnTo>
                  <a:pt x="3" y="3"/>
                </a:lnTo>
                <a:lnTo>
                  <a:pt x="2" y="3"/>
                </a:lnTo>
                <a:lnTo>
                  <a:pt x="0" y="3"/>
                </a:lnTo>
                <a:close/>
              </a:path>
            </a:pathLst>
          </a:custGeom>
          <a:noFill/>
          <a:ln w="9525">
            <a:noFill/>
            <a:round/>
            <a:headEnd/>
            <a:tailEnd/>
          </a:ln>
        </xdr:spPr>
      </xdr:sp>
      <xdr:sp macro="" textlink="">
        <xdr:nvSpPr>
          <xdr:cNvPr id="44" name="Freeform 141">
            <a:hlinkClick xmlns:r="http://schemas.openxmlformats.org/officeDocument/2006/relationships" r:id="rId35" tooltip="Ecuador - 38"/>
          </xdr:cNvPr>
          <xdr:cNvSpPr>
            <a:spLocks/>
          </xdr:cNvSpPr>
        </xdr:nvSpPr>
        <xdr:spPr bwMode="auto">
          <a:xfrm>
            <a:off x="1069" y="1467"/>
            <a:ext cx="4" cy="2"/>
          </a:xfrm>
          <a:custGeom>
            <a:avLst/>
            <a:gdLst/>
            <a:ahLst/>
            <a:cxnLst>
              <a:cxn ang="0">
                <a:pos x="0" y="0"/>
              </a:cxn>
              <a:cxn ang="0">
                <a:pos x="0" y="1"/>
              </a:cxn>
              <a:cxn ang="0">
                <a:pos x="0" y="2"/>
              </a:cxn>
              <a:cxn ang="0">
                <a:pos x="1" y="2"/>
              </a:cxn>
              <a:cxn ang="0">
                <a:pos x="4" y="2"/>
              </a:cxn>
              <a:cxn ang="0">
                <a:pos x="4" y="1"/>
              </a:cxn>
              <a:cxn ang="0">
                <a:pos x="3" y="1"/>
              </a:cxn>
              <a:cxn ang="0">
                <a:pos x="2" y="0"/>
              </a:cxn>
              <a:cxn ang="0">
                <a:pos x="1" y="0"/>
              </a:cxn>
              <a:cxn ang="0">
                <a:pos x="0" y="0"/>
              </a:cxn>
            </a:cxnLst>
            <a:rect l="0" t="0" r="r" b="b"/>
            <a:pathLst>
              <a:path w="4" h="2">
                <a:moveTo>
                  <a:pt x="0" y="0"/>
                </a:moveTo>
                <a:lnTo>
                  <a:pt x="0" y="1"/>
                </a:lnTo>
                <a:lnTo>
                  <a:pt x="0" y="2"/>
                </a:lnTo>
                <a:lnTo>
                  <a:pt x="1" y="2"/>
                </a:lnTo>
                <a:lnTo>
                  <a:pt x="4" y="2"/>
                </a:lnTo>
                <a:lnTo>
                  <a:pt x="4" y="1"/>
                </a:lnTo>
                <a:lnTo>
                  <a:pt x="3" y="1"/>
                </a:lnTo>
                <a:lnTo>
                  <a:pt x="2" y="0"/>
                </a:lnTo>
                <a:lnTo>
                  <a:pt x="1" y="0"/>
                </a:lnTo>
                <a:lnTo>
                  <a:pt x="0" y="0"/>
                </a:lnTo>
                <a:close/>
              </a:path>
            </a:pathLst>
          </a:custGeom>
          <a:noFill/>
          <a:ln w="9525">
            <a:noFill/>
            <a:round/>
            <a:headEnd/>
            <a:tailEnd/>
          </a:ln>
        </xdr:spPr>
      </xdr:sp>
      <xdr:sp macro="" textlink="">
        <xdr:nvSpPr>
          <xdr:cNvPr id="45" name="Freeform 140">
            <a:hlinkClick xmlns:r="http://schemas.openxmlformats.org/officeDocument/2006/relationships" r:id="rId35" tooltip="Ecuador - 38"/>
          </xdr:cNvPr>
          <xdr:cNvSpPr>
            <a:spLocks/>
          </xdr:cNvSpPr>
        </xdr:nvSpPr>
        <xdr:spPr bwMode="auto">
          <a:xfrm>
            <a:off x="1089" y="1464"/>
            <a:ext cx="11" cy="13"/>
          </a:xfrm>
          <a:custGeom>
            <a:avLst/>
            <a:gdLst/>
            <a:ahLst/>
            <a:cxnLst>
              <a:cxn ang="0">
                <a:pos x="4" y="0"/>
              </a:cxn>
              <a:cxn ang="0">
                <a:pos x="6" y="1"/>
              </a:cxn>
              <a:cxn ang="0">
                <a:pos x="7" y="1"/>
              </a:cxn>
              <a:cxn ang="0">
                <a:pos x="7" y="2"/>
              </a:cxn>
              <a:cxn ang="0">
                <a:pos x="9" y="3"/>
              </a:cxn>
              <a:cxn ang="0">
                <a:pos x="9" y="2"/>
              </a:cxn>
              <a:cxn ang="0">
                <a:pos x="11" y="3"/>
              </a:cxn>
              <a:cxn ang="0">
                <a:pos x="11" y="4"/>
              </a:cxn>
              <a:cxn ang="0">
                <a:pos x="11" y="5"/>
              </a:cxn>
              <a:cxn ang="0">
                <a:pos x="11" y="6"/>
              </a:cxn>
              <a:cxn ang="0">
                <a:pos x="8" y="8"/>
              </a:cxn>
              <a:cxn ang="0">
                <a:pos x="6" y="9"/>
              </a:cxn>
              <a:cxn ang="0">
                <a:pos x="6" y="10"/>
              </a:cxn>
              <a:cxn ang="0">
                <a:pos x="5" y="9"/>
              </a:cxn>
              <a:cxn ang="0">
                <a:pos x="5" y="12"/>
              </a:cxn>
              <a:cxn ang="0">
                <a:pos x="4" y="13"/>
              </a:cxn>
              <a:cxn ang="0">
                <a:pos x="3" y="13"/>
              </a:cxn>
              <a:cxn ang="0">
                <a:pos x="3" y="11"/>
              </a:cxn>
              <a:cxn ang="0">
                <a:pos x="2" y="11"/>
              </a:cxn>
              <a:cxn ang="0">
                <a:pos x="1" y="11"/>
              </a:cxn>
              <a:cxn ang="0">
                <a:pos x="2" y="11"/>
              </a:cxn>
              <a:cxn ang="0">
                <a:pos x="1" y="11"/>
              </a:cxn>
              <a:cxn ang="0">
                <a:pos x="2" y="10"/>
              </a:cxn>
              <a:cxn ang="0">
                <a:pos x="2" y="9"/>
              </a:cxn>
              <a:cxn ang="0">
                <a:pos x="3" y="8"/>
              </a:cxn>
              <a:cxn ang="0">
                <a:pos x="2" y="8"/>
              </a:cxn>
              <a:cxn ang="0">
                <a:pos x="2" y="7"/>
              </a:cxn>
              <a:cxn ang="0">
                <a:pos x="2" y="8"/>
              </a:cxn>
              <a:cxn ang="0">
                <a:pos x="2" y="7"/>
              </a:cxn>
              <a:cxn ang="0">
                <a:pos x="2" y="8"/>
              </a:cxn>
              <a:cxn ang="0">
                <a:pos x="0" y="7"/>
              </a:cxn>
              <a:cxn ang="0">
                <a:pos x="1" y="7"/>
              </a:cxn>
              <a:cxn ang="0">
                <a:pos x="0" y="5"/>
              </a:cxn>
              <a:cxn ang="0">
                <a:pos x="1" y="5"/>
              </a:cxn>
              <a:cxn ang="0">
                <a:pos x="1" y="4"/>
              </a:cxn>
              <a:cxn ang="0">
                <a:pos x="2" y="4"/>
              </a:cxn>
              <a:cxn ang="0">
                <a:pos x="1" y="4"/>
              </a:cxn>
              <a:cxn ang="0">
                <a:pos x="2" y="3"/>
              </a:cxn>
              <a:cxn ang="0">
                <a:pos x="2" y="1"/>
              </a:cxn>
              <a:cxn ang="0">
                <a:pos x="4" y="1"/>
              </a:cxn>
              <a:cxn ang="0">
                <a:pos x="4" y="0"/>
              </a:cxn>
            </a:cxnLst>
            <a:rect l="0" t="0" r="r" b="b"/>
            <a:pathLst>
              <a:path w="11" h="13">
                <a:moveTo>
                  <a:pt x="4" y="0"/>
                </a:moveTo>
                <a:lnTo>
                  <a:pt x="6" y="1"/>
                </a:lnTo>
                <a:lnTo>
                  <a:pt x="7" y="1"/>
                </a:lnTo>
                <a:lnTo>
                  <a:pt x="7" y="2"/>
                </a:lnTo>
                <a:lnTo>
                  <a:pt x="9" y="3"/>
                </a:lnTo>
                <a:lnTo>
                  <a:pt x="9" y="2"/>
                </a:lnTo>
                <a:lnTo>
                  <a:pt x="11" y="3"/>
                </a:lnTo>
                <a:lnTo>
                  <a:pt x="11" y="4"/>
                </a:lnTo>
                <a:lnTo>
                  <a:pt x="11" y="5"/>
                </a:lnTo>
                <a:lnTo>
                  <a:pt x="11" y="6"/>
                </a:lnTo>
                <a:lnTo>
                  <a:pt x="8" y="8"/>
                </a:lnTo>
                <a:lnTo>
                  <a:pt x="6" y="9"/>
                </a:lnTo>
                <a:lnTo>
                  <a:pt x="6" y="10"/>
                </a:lnTo>
                <a:lnTo>
                  <a:pt x="5" y="9"/>
                </a:lnTo>
                <a:lnTo>
                  <a:pt x="5" y="12"/>
                </a:lnTo>
                <a:lnTo>
                  <a:pt x="4" y="13"/>
                </a:lnTo>
                <a:lnTo>
                  <a:pt x="3" y="13"/>
                </a:lnTo>
                <a:lnTo>
                  <a:pt x="3" y="11"/>
                </a:lnTo>
                <a:lnTo>
                  <a:pt x="2" y="11"/>
                </a:lnTo>
                <a:lnTo>
                  <a:pt x="1" y="11"/>
                </a:lnTo>
                <a:lnTo>
                  <a:pt x="2" y="11"/>
                </a:lnTo>
                <a:lnTo>
                  <a:pt x="1" y="11"/>
                </a:lnTo>
                <a:lnTo>
                  <a:pt x="2" y="10"/>
                </a:lnTo>
                <a:lnTo>
                  <a:pt x="2" y="9"/>
                </a:lnTo>
                <a:lnTo>
                  <a:pt x="3" y="8"/>
                </a:lnTo>
                <a:lnTo>
                  <a:pt x="2" y="8"/>
                </a:lnTo>
                <a:lnTo>
                  <a:pt x="2" y="7"/>
                </a:lnTo>
                <a:lnTo>
                  <a:pt x="2" y="8"/>
                </a:lnTo>
                <a:lnTo>
                  <a:pt x="2" y="7"/>
                </a:lnTo>
                <a:lnTo>
                  <a:pt x="2" y="8"/>
                </a:lnTo>
                <a:lnTo>
                  <a:pt x="0" y="7"/>
                </a:lnTo>
                <a:lnTo>
                  <a:pt x="1" y="7"/>
                </a:lnTo>
                <a:lnTo>
                  <a:pt x="0" y="5"/>
                </a:lnTo>
                <a:lnTo>
                  <a:pt x="1" y="5"/>
                </a:lnTo>
                <a:lnTo>
                  <a:pt x="1" y="4"/>
                </a:lnTo>
                <a:lnTo>
                  <a:pt x="2" y="4"/>
                </a:lnTo>
                <a:lnTo>
                  <a:pt x="1" y="4"/>
                </a:lnTo>
                <a:lnTo>
                  <a:pt x="2" y="3"/>
                </a:lnTo>
                <a:lnTo>
                  <a:pt x="2" y="1"/>
                </a:lnTo>
                <a:lnTo>
                  <a:pt x="4" y="1"/>
                </a:lnTo>
                <a:lnTo>
                  <a:pt x="4" y="0"/>
                </a:lnTo>
                <a:close/>
              </a:path>
            </a:pathLst>
          </a:custGeom>
          <a:noFill/>
          <a:ln w="9525">
            <a:noFill/>
            <a:round/>
            <a:headEnd/>
            <a:tailEnd/>
          </a:ln>
        </xdr:spPr>
      </xdr:sp>
      <xdr:sp macro="" textlink="">
        <xdr:nvSpPr>
          <xdr:cNvPr id="46" name="Freeform 139">
            <a:hlinkClick xmlns:r="http://schemas.openxmlformats.org/officeDocument/2006/relationships" r:id="rId36" tooltip="Bolivia - 42"/>
          </xdr:cNvPr>
          <xdr:cNvSpPr>
            <a:spLocks/>
          </xdr:cNvSpPr>
        </xdr:nvSpPr>
        <xdr:spPr bwMode="auto">
          <a:xfrm>
            <a:off x="1111" y="1486"/>
            <a:ext cx="23" cy="25"/>
          </a:xfrm>
          <a:custGeom>
            <a:avLst/>
            <a:gdLst/>
            <a:ahLst/>
            <a:cxnLst>
              <a:cxn ang="0">
                <a:pos x="0" y="14"/>
              </a:cxn>
              <a:cxn ang="0">
                <a:pos x="2" y="12"/>
              </a:cxn>
              <a:cxn ang="0">
                <a:pos x="1" y="12"/>
              </a:cxn>
              <a:cxn ang="0">
                <a:pos x="0" y="11"/>
              </a:cxn>
              <a:cxn ang="0">
                <a:pos x="1" y="10"/>
              </a:cxn>
              <a:cxn ang="0">
                <a:pos x="0" y="9"/>
              </a:cxn>
              <a:cxn ang="0">
                <a:pos x="1" y="8"/>
              </a:cxn>
              <a:cxn ang="0">
                <a:pos x="1" y="7"/>
              </a:cxn>
              <a:cxn ang="0">
                <a:pos x="1" y="6"/>
              </a:cxn>
              <a:cxn ang="0">
                <a:pos x="2" y="5"/>
              </a:cxn>
              <a:cxn ang="0">
                <a:pos x="0" y="2"/>
              </a:cxn>
              <a:cxn ang="0">
                <a:pos x="2" y="2"/>
              </a:cxn>
              <a:cxn ang="0">
                <a:pos x="3" y="1"/>
              </a:cxn>
              <a:cxn ang="0">
                <a:pos x="4" y="1"/>
              </a:cxn>
              <a:cxn ang="0">
                <a:pos x="6" y="0"/>
              </a:cxn>
              <a:cxn ang="0">
                <a:pos x="8" y="0"/>
              </a:cxn>
              <a:cxn ang="0">
                <a:pos x="8" y="3"/>
              </a:cxn>
              <a:cxn ang="0">
                <a:pos x="9" y="4"/>
              </a:cxn>
              <a:cxn ang="0">
                <a:pos x="10" y="5"/>
              </a:cxn>
              <a:cxn ang="0">
                <a:pos x="12" y="5"/>
              </a:cxn>
              <a:cxn ang="0">
                <a:pos x="13" y="6"/>
              </a:cxn>
              <a:cxn ang="0">
                <a:pos x="14" y="6"/>
              </a:cxn>
              <a:cxn ang="0">
                <a:pos x="15" y="7"/>
              </a:cxn>
              <a:cxn ang="0">
                <a:pos x="16" y="7"/>
              </a:cxn>
              <a:cxn ang="0">
                <a:pos x="17" y="7"/>
              </a:cxn>
              <a:cxn ang="0">
                <a:pos x="18" y="10"/>
              </a:cxn>
              <a:cxn ang="0">
                <a:pos x="17" y="10"/>
              </a:cxn>
              <a:cxn ang="0">
                <a:pos x="18" y="11"/>
              </a:cxn>
              <a:cxn ang="0">
                <a:pos x="18" y="12"/>
              </a:cxn>
              <a:cxn ang="0">
                <a:pos x="22" y="12"/>
              </a:cxn>
              <a:cxn ang="0">
                <a:pos x="21" y="13"/>
              </a:cxn>
              <a:cxn ang="0">
                <a:pos x="21" y="14"/>
              </a:cxn>
              <a:cxn ang="0">
                <a:pos x="23" y="15"/>
              </a:cxn>
              <a:cxn ang="0">
                <a:pos x="23" y="16"/>
              </a:cxn>
              <a:cxn ang="0">
                <a:pos x="23" y="17"/>
              </a:cxn>
              <a:cxn ang="0">
                <a:pos x="22" y="19"/>
              </a:cxn>
              <a:cxn ang="0">
                <a:pos x="22" y="20"/>
              </a:cxn>
              <a:cxn ang="0">
                <a:pos x="22" y="19"/>
              </a:cxn>
              <a:cxn ang="0">
                <a:pos x="20" y="18"/>
              </a:cxn>
              <a:cxn ang="0">
                <a:pos x="18" y="18"/>
              </a:cxn>
              <a:cxn ang="0">
                <a:pos x="15" y="18"/>
              </a:cxn>
              <a:cxn ang="0">
                <a:pos x="14" y="20"/>
              </a:cxn>
              <a:cxn ang="0">
                <a:pos x="14" y="21"/>
              </a:cxn>
              <a:cxn ang="0">
                <a:pos x="13" y="23"/>
              </a:cxn>
              <a:cxn ang="0">
                <a:pos x="11" y="23"/>
              </a:cxn>
              <a:cxn ang="0">
                <a:pos x="10" y="25"/>
              </a:cxn>
              <a:cxn ang="0">
                <a:pos x="10" y="23"/>
              </a:cxn>
              <a:cxn ang="0">
                <a:pos x="7" y="23"/>
              </a:cxn>
              <a:cxn ang="0">
                <a:pos x="6" y="23"/>
              </a:cxn>
              <a:cxn ang="0">
                <a:pos x="5" y="25"/>
              </a:cxn>
              <a:cxn ang="0">
                <a:pos x="3" y="25"/>
              </a:cxn>
              <a:cxn ang="0">
                <a:pos x="3" y="22"/>
              </a:cxn>
              <a:cxn ang="0">
                <a:pos x="2" y="21"/>
              </a:cxn>
              <a:cxn ang="0">
                <a:pos x="2" y="20"/>
              </a:cxn>
              <a:cxn ang="0">
                <a:pos x="2" y="19"/>
              </a:cxn>
              <a:cxn ang="0">
                <a:pos x="2" y="18"/>
              </a:cxn>
              <a:cxn ang="0">
                <a:pos x="1" y="17"/>
              </a:cxn>
              <a:cxn ang="0">
                <a:pos x="1" y="15"/>
              </a:cxn>
              <a:cxn ang="0">
                <a:pos x="0" y="14"/>
              </a:cxn>
            </a:cxnLst>
            <a:rect l="0" t="0" r="r" b="b"/>
            <a:pathLst>
              <a:path w="23" h="25">
                <a:moveTo>
                  <a:pt x="0" y="14"/>
                </a:moveTo>
                <a:lnTo>
                  <a:pt x="2" y="12"/>
                </a:lnTo>
                <a:lnTo>
                  <a:pt x="1" y="12"/>
                </a:lnTo>
                <a:lnTo>
                  <a:pt x="0" y="11"/>
                </a:lnTo>
                <a:lnTo>
                  <a:pt x="1" y="10"/>
                </a:lnTo>
                <a:lnTo>
                  <a:pt x="0" y="9"/>
                </a:lnTo>
                <a:lnTo>
                  <a:pt x="1" y="8"/>
                </a:lnTo>
                <a:lnTo>
                  <a:pt x="1" y="7"/>
                </a:lnTo>
                <a:lnTo>
                  <a:pt x="1" y="6"/>
                </a:lnTo>
                <a:lnTo>
                  <a:pt x="2" y="5"/>
                </a:lnTo>
                <a:lnTo>
                  <a:pt x="0" y="2"/>
                </a:lnTo>
                <a:lnTo>
                  <a:pt x="2" y="2"/>
                </a:lnTo>
                <a:lnTo>
                  <a:pt x="3" y="1"/>
                </a:lnTo>
                <a:lnTo>
                  <a:pt x="4" y="1"/>
                </a:lnTo>
                <a:lnTo>
                  <a:pt x="6" y="0"/>
                </a:lnTo>
                <a:lnTo>
                  <a:pt x="8" y="0"/>
                </a:lnTo>
                <a:lnTo>
                  <a:pt x="8" y="3"/>
                </a:lnTo>
                <a:lnTo>
                  <a:pt x="9" y="4"/>
                </a:lnTo>
                <a:lnTo>
                  <a:pt x="10" y="5"/>
                </a:lnTo>
                <a:lnTo>
                  <a:pt x="12" y="5"/>
                </a:lnTo>
                <a:lnTo>
                  <a:pt x="13" y="6"/>
                </a:lnTo>
                <a:lnTo>
                  <a:pt x="14" y="6"/>
                </a:lnTo>
                <a:lnTo>
                  <a:pt x="15" y="7"/>
                </a:lnTo>
                <a:lnTo>
                  <a:pt x="16" y="7"/>
                </a:lnTo>
                <a:lnTo>
                  <a:pt x="17" y="7"/>
                </a:lnTo>
                <a:lnTo>
                  <a:pt x="18" y="10"/>
                </a:lnTo>
                <a:lnTo>
                  <a:pt x="17" y="10"/>
                </a:lnTo>
                <a:lnTo>
                  <a:pt x="18" y="11"/>
                </a:lnTo>
                <a:lnTo>
                  <a:pt x="18" y="12"/>
                </a:lnTo>
                <a:lnTo>
                  <a:pt x="22" y="12"/>
                </a:lnTo>
                <a:lnTo>
                  <a:pt x="21" y="13"/>
                </a:lnTo>
                <a:lnTo>
                  <a:pt x="21" y="14"/>
                </a:lnTo>
                <a:lnTo>
                  <a:pt x="23" y="15"/>
                </a:lnTo>
                <a:lnTo>
                  <a:pt x="23" y="16"/>
                </a:lnTo>
                <a:lnTo>
                  <a:pt x="23" y="17"/>
                </a:lnTo>
                <a:lnTo>
                  <a:pt x="22" y="19"/>
                </a:lnTo>
                <a:lnTo>
                  <a:pt x="22" y="20"/>
                </a:lnTo>
                <a:lnTo>
                  <a:pt x="22" y="19"/>
                </a:lnTo>
                <a:lnTo>
                  <a:pt x="20" y="18"/>
                </a:lnTo>
                <a:lnTo>
                  <a:pt x="18" y="18"/>
                </a:lnTo>
                <a:lnTo>
                  <a:pt x="15" y="18"/>
                </a:lnTo>
                <a:lnTo>
                  <a:pt x="14" y="20"/>
                </a:lnTo>
                <a:lnTo>
                  <a:pt x="14" y="21"/>
                </a:lnTo>
                <a:lnTo>
                  <a:pt x="13" y="23"/>
                </a:lnTo>
                <a:lnTo>
                  <a:pt x="11" y="23"/>
                </a:lnTo>
                <a:lnTo>
                  <a:pt x="10" y="25"/>
                </a:lnTo>
                <a:lnTo>
                  <a:pt x="10" y="23"/>
                </a:lnTo>
                <a:lnTo>
                  <a:pt x="7" y="23"/>
                </a:lnTo>
                <a:lnTo>
                  <a:pt x="6" y="23"/>
                </a:lnTo>
                <a:lnTo>
                  <a:pt x="5" y="25"/>
                </a:lnTo>
                <a:lnTo>
                  <a:pt x="3" y="25"/>
                </a:lnTo>
                <a:lnTo>
                  <a:pt x="3" y="22"/>
                </a:lnTo>
                <a:lnTo>
                  <a:pt x="2" y="21"/>
                </a:lnTo>
                <a:lnTo>
                  <a:pt x="2" y="20"/>
                </a:lnTo>
                <a:lnTo>
                  <a:pt x="2" y="19"/>
                </a:lnTo>
                <a:lnTo>
                  <a:pt x="2" y="18"/>
                </a:lnTo>
                <a:lnTo>
                  <a:pt x="1" y="17"/>
                </a:lnTo>
                <a:lnTo>
                  <a:pt x="1" y="15"/>
                </a:lnTo>
                <a:lnTo>
                  <a:pt x="0" y="14"/>
                </a:lnTo>
                <a:close/>
              </a:path>
            </a:pathLst>
          </a:custGeom>
          <a:noFill/>
          <a:ln w="9525">
            <a:noFill/>
            <a:round/>
            <a:headEnd/>
            <a:tailEnd/>
          </a:ln>
        </xdr:spPr>
      </xdr:sp>
      <xdr:sp macro="" textlink="">
        <xdr:nvSpPr>
          <xdr:cNvPr id="47" name="Freeform 138">
            <a:hlinkClick xmlns:r="http://schemas.openxmlformats.org/officeDocument/2006/relationships" r:id="rId37" tooltip="Iceland - 48"/>
          </xdr:cNvPr>
          <xdr:cNvSpPr>
            <a:spLocks/>
          </xdr:cNvSpPr>
        </xdr:nvSpPr>
        <xdr:spPr bwMode="auto">
          <a:xfrm>
            <a:off x="1197" y="1340"/>
            <a:ext cx="21" cy="6"/>
          </a:xfrm>
          <a:custGeom>
            <a:avLst/>
            <a:gdLst/>
            <a:ahLst/>
            <a:cxnLst>
              <a:cxn ang="0">
                <a:pos x="19" y="1"/>
              </a:cxn>
              <a:cxn ang="0">
                <a:pos x="19" y="2"/>
              </a:cxn>
              <a:cxn ang="0">
                <a:pos x="21" y="2"/>
              </a:cxn>
              <a:cxn ang="0">
                <a:pos x="21" y="3"/>
              </a:cxn>
              <a:cxn ang="0">
                <a:pos x="21" y="3"/>
              </a:cxn>
              <a:cxn ang="0">
                <a:pos x="21" y="3"/>
              </a:cxn>
              <a:cxn ang="0">
                <a:pos x="19" y="3"/>
              </a:cxn>
              <a:cxn ang="0">
                <a:pos x="18" y="4"/>
              </a:cxn>
              <a:cxn ang="0">
                <a:pos x="13" y="5"/>
              </a:cxn>
              <a:cxn ang="0">
                <a:pos x="11" y="6"/>
              </a:cxn>
              <a:cxn ang="0">
                <a:pos x="8" y="5"/>
              </a:cxn>
              <a:cxn ang="0">
                <a:pos x="4" y="5"/>
              </a:cxn>
              <a:cxn ang="0">
                <a:pos x="5" y="5"/>
              </a:cxn>
              <a:cxn ang="0">
                <a:pos x="5" y="4"/>
              </a:cxn>
              <a:cxn ang="0">
                <a:pos x="5" y="4"/>
              </a:cxn>
              <a:cxn ang="0">
                <a:pos x="5" y="4"/>
              </a:cxn>
              <a:cxn ang="0">
                <a:pos x="2" y="3"/>
              </a:cxn>
              <a:cxn ang="0">
                <a:pos x="5" y="3"/>
              </a:cxn>
              <a:cxn ang="0">
                <a:pos x="4" y="2"/>
              </a:cxn>
              <a:cxn ang="0">
                <a:pos x="4" y="2"/>
              </a:cxn>
              <a:cxn ang="0">
                <a:pos x="1" y="2"/>
              </a:cxn>
              <a:cxn ang="0">
                <a:pos x="1" y="2"/>
              </a:cxn>
              <a:cxn ang="0">
                <a:pos x="1" y="2"/>
              </a:cxn>
              <a:cxn ang="0">
                <a:pos x="1" y="1"/>
              </a:cxn>
              <a:cxn ang="0">
                <a:pos x="3" y="1"/>
              </a:cxn>
              <a:cxn ang="0">
                <a:pos x="1" y="1"/>
              </a:cxn>
              <a:cxn ang="0">
                <a:pos x="2" y="1"/>
              </a:cxn>
              <a:cxn ang="0">
                <a:pos x="4" y="1"/>
              </a:cxn>
              <a:cxn ang="0">
                <a:pos x="4" y="0"/>
              </a:cxn>
              <a:cxn ang="0">
                <a:pos x="4" y="0"/>
              </a:cxn>
              <a:cxn ang="0">
                <a:pos x="5" y="1"/>
              </a:cxn>
              <a:cxn ang="0">
                <a:pos x="7" y="2"/>
              </a:cxn>
              <a:cxn ang="0">
                <a:pos x="8" y="2"/>
              </a:cxn>
              <a:cxn ang="0">
                <a:pos x="10" y="1"/>
              </a:cxn>
              <a:cxn ang="0">
                <a:pos x="12" y="2"/>
              </a:cxn>
              <a:cxn ang="0">
                <a:pos x="13" y="1"/>
              </a:cxn>
              <a:cxn ang="0">
                <a:pos x="15" y="1"/>
              </a:cxn>
              <a:cxn ang="0">
                <a:pos x="16" y="0"/>
              </a:cxn>
              <a:cxn ang="0">
                <a:pos x="16" y="0"/>
              </a:cxn>
              <a:cxn ang="0">
                <a:pos x="19" y="0"/>
              </a:cxn>
            </a:cxnLst>
            <a:rect l="0" t="0" r="r" b="b"/>
            <a:pathLst>
              <a:path w="21" h="6">
                <a:moveTo>
                  <a:pt x="18" y="1"/>
                </a:moveTo>
                <a:lnTo>
                  <a:pt x="19" y="1"/>
                </a:lnTo>
                <a:lnTo>
                  <a:pt x="20" y="1"/>
                </a:lnTo>
                <a:lnTo>
                  <a:pt x="19" y="2"/>
                </a:lnTo>
                <a:lnTo>
                  <a:pt x="20" y="1"/>
                </a:lnTo>
                <a:lnTo>
                  <a:pt x="21" y="2"/>
                </a:lnTo>
                <a:lnTo>
                  <a:pt x="20" y="2"/>
                </a:lnTo>
                <a:lnTo>
                  <a:pt x="21" y="3"/>
                </a:lnTo>
                <a:lnTo>
                  <a:pt x="20" y="3"/>
                </a:lnTo>
                <a:lnTo>
                  <a:pt x="21" y="3"/>
                </a:lnTo>
                <a:lnTo>
                  <a:pt x="20" y="3"/>
                </a:lnTo>
                <a:lnTo>
                  <a:pt x="21" y="3"/>
                </a:lnTo>
                <a:lnTo>
                  <a:pt x="20" y="3"/>
                </a:lnTo>
                <a:lnTo>
                  <a:pt x="19" y="3"/>
                </a:lnTo>
                <a:lnTo>
                  <a:pt x="19" y="4"/>
                </a:lnTo>
                <a:lnTo>
                  <a:pt x="18" y="4"/>
                </a:lnTo>
                <a:lnTo>
                  <a:pt x="15" y="5"/>
                </a:lnTo>
                <a:lnTo>
                  <a:pt x="13" y="5"/>
                </a:lnTo>
                <a:lnTo>
                  <a:pt x="13" y="6"/>
                </a:lnTo>
                <a:lnTo>
                  <a:pt x="11" y="6"/>
                </a:lnTo>
                <a:lnTo>
                  <a:pt x="8" y="6"/>
                </a:lnTo>
                <a:lnTo>
                  <a:pt x="8" y="5"/>
                </a:lnTo>
                <a:lnTo>
                  <a:pt x="6" y="5"/>
                </a:lnTo>
                <a:lnTo>
                  <a:pt x="4" y="5"/>
                </a:lnTo>
                <a:lnTo>
                  <a:pt x="4" y="4"/>
                </a:lnTo>
                <a:lnTo>
                  <a:pt x="5" y="5"/>
                </a:lnTo>
                <a:lnTo>
                  <a:pt x="6" y="4"/>
                </a:lnTo>
                <a:lnTo>
                  <a:pt x="5" y="4"/>
                </a:lnTo>
                <a:lnTo>
                  <a:pt x="6" y="4"/>
                </a:lnTo>
                <a:lnTo>
                  <a:pt x="5" y="4"/>
                </a:lnTo>
                <a:lnTo>
                  <a:pt x="6" y="4"/>
                </a:lnTo>
                <a:lnTo>
                  <a:pt x="5" y="4"/>
                </a:lnTo>
                <a:lnTo>
                  <a:pt x="4" y="3"/>
                </a:lnTo>
                <a:lnTo>
                  <a:pt x="2" y="3"/>
                </a:lnTo>
                <a:lnTo>
                  <a:pt x="1" y="3"/>
                </a:lnTo>
                <a:lnTo>
                  <a:pt x="5" y="3"/>
                </a:lnTo>
                <a:lnTo>
                  <a:pt x="5" y="2"/>
                </a:lnTo>
                <a:lnTo>
                  <a:pt x="4" y="2"/>
                </a:lnTo>
                <a:lnTo>
                  <a:pt x="6" y="2"/>
                </a:lnTo>
                <a:lnTo>
                  <a:pt x="4" y="2"/>
                </a:lnTo>
                <a:lnTo>
                  <a:pt x="5" y="2"/>
                </a:lnTo>
                <a:lnTo>
                  <a:pt x="1" y="2"/>
                </a:lnTo>
                <a:lnTo>
                  <a:pt x="0" y="2"/>
                </a:lnTo>
                <a:lnTo>
                  <a:pt x="1" y="2"/>
                </a:lnTo>
                <a:lnTo>
                  <a:pt x="2" y="2"/>
                </a:lnTo>
                <a:lnTo>
                  <a:pt x="1" y="2"/>
                </a:lnTo>
                <a:lnTo>
                  <a:pt x="2" y="2"/>
                </a:lnTo>
                <a:lnTo>
                  <a:pt x="1" y="1"/>
                </a:lnTo>
                <a:lnTo>
                  <a:pt x="2" y="2"/>
                </a:lnTo>
                <a:lnTo>
                  <a:pt x="3" y="1"/>
                </a:lnTo>
                <a:lnTo>
                  <a:pt x="2" y="1"/>
                </a:lnTo>
                <a:lnTo>
                  <a:pt x="1" y="1"/>
                </a:lnTo>
                <a:lnTo>
                  <a:pt x="3" y="1"/>
                </a:lnTo>
                <a:lnTo>
                  <a:pt x="2" y="1"/>
                </a:lnTo>
                <a:lnTo>
                  <a:pt x="2" y="0"/>
                </a:lnTo>
                <a:lnTo>
                  <a:pt x="4" y="1"/>
                </a:lnTo>
                <a:lnTo>
                  <a:pt x="3" y="0"/>
                </a:lnTo>
                <a:lnTo>
                  <a:pt x="4" y="0"/>
                </a:lnTo>
                <a:lnTo>
                  <a:pt x="3" y="0"/>
                </a:lnTo>
                <a:lnTo>
                  <a:pt x="4" y="0"/>
                </a:lnTo>
                <a:lnTo>
                  <a:pt x="6" y="1"/>
                </a:lnTo>
                <a:lnTo>
                  <a:pt x="5" y="1"/>
                </a:lnTo>
                <a:lnTo>
                  <a:pt x="6" y="2"/>
                </a:lnTo>
                <a:lnTo>
                  <a:pt x="7" y="2"/>
                </a:lnTo>
                <a:lnTo>
                  <a:pt x="7" y="1"/>
                </a:lnTo>
                <a:lnTo>
                  <a:pt x="8" y="2"/>
                </a:lnTo>
                <a:lnTo>
                  <a:pt x="8" y="1"/>
                </a:lnTo>
                <a:lnTo>
                  <a:pt x="10" y="1"/>
                </a:lnTo>
                <a:lnTo>
                  <a:pt x="11" y="0"/>
                </a:lnTo>
                <a:lnTo>
                  <a:pt x="12" y="2"/>
                </a:lnTo>
                <a:lnTo>
                  <a:pt x="12" y="0"/>
                </a:lnTo>
                <a:lnTo>
                  <a:pt x="13" y="1"/>
                </a:lnTo>
                <a:lnTo>
                  <a:pt x="14" y="0"/>
                </a:lnTo>
                <a:lnTo>
                  <a:pt x="15" y="1"/>
                </a:lnTo>
                <a:lnTo>
                  <a:pt x="15" y="0"/>
                </a:lnTo>
                <a:lnTo>
                  <a:pt x="16" y="0"/>
                </a:lnTo>
                <a:lnTo>
                  <a:pt x="15" y="0"/>
                </a:lnTo>
                <a:lnTo>
                  <a:pt x="16" y="0"/>
                </a:lnTo>
                <a:lnTo>
                  <a:pt x="18" y="1"/>
                </a:lnTo>
                <a:lnTo>
                  <a:pt x="19" y="0"/>
                </a:lnTo>
                <a:lnTo>
                  <a:pt x="18" y="1"/>
                </a:lnTo>
                <a:close/>
              </a:path>
            </a:pathLst>
          </a:custGeom>
          <a:noFill/>
          <a:ln w="9525">
            <a:noFill/>
            <a:round/>
            <a:headEnd/>
            <a:tailEnd/>
          </a:ln>
        </xdr:spPr>
      </xdr:sp>
      <xdr:sp macro="" textlink="">
        <xdr:nvSpPr>
          <xdr:cNvPr id="48" name="Freeform 137">
            <a:hlinkClick xmlns:r="http://schemas.openxmlformats.org/officeDocument/2006/relationships" r:id="rId38" tooltip="Senegal - 49"/>
          </xdr:cNvPr>
          <xdr:cNvSpPr>
            <a:spLocks/>
          </xdr:cNvSpPr>
        </xdr:nvSpPr>
        <xdr:spPr bwMode="auto">
          <a:xfrm>
            <a:off x="830" y="1435"/>
            <a:ext cx="392" cy="8"/>
          </a:xfrm>
          <a:custGeom>
            <a:avLst/>
            <a:gdLst/>
            <a:ahLst/>
            <a:cxnLst>
              <a:cxn ang="0">
                <a:pos x="1" y="8"/>
              </a:cxn>
              <a:cxn ang="0">
                <a:pos x="1" y="7"/>
              </a:cxn>
              <a:cxn ang="0">
                <a:pos x="3" y="7"/>
              </a:cxn>
              <a:cxn ang="0">
                <a:pos x="4" y="6"/>
              </a:cxn>
              <a:cxn ang="0">
                <a:pos x="5" y="7"/>
              </a:cxn>
              <a:cxn ang="0">
                <a:pos x="7" y="6"/>
              </a:cxn>
              <a:cxn ang="0">
                <a:pos x="6" y="6"/>
              </a:cxn>
              <a:cxn ang="0">
                <a:pos x="4" y="6"/>
              </a:cxn>
              <a:cxn ang="0">
                <a:pos x="3" y="6"/>
              </a:cxn>
              <a:cxn ang="0">
                <a:pos x="1" y="6"/>
              </a:cxn>
              <a:cxn ang="0">
                <a:pos x="1" y="5"/>
              </a:cxn>
              <a:cxn ang="0">
                <a:pos x="1" y="6"/>
              </a:cxn>
              <a:cxn ang="0">
                <a:pos x="1" y="5"/>
              </a:cxn>
              <a:cxn ang="0">
                <a:pos x="2" y="5"/>
              </a:cxn>
              <a:cxn ang="0">
                <a:pos x="1" y="5"/>
              </a:cxn>
              <a:cxn ang="0">
                <a:pos x="0" y="4"/>
              </a:cxn>
              <a:cxn ang="0">
                <a:pos x="1" y="3"/>
              </a:cxn>
              <a:cxn ang="0">
                <a:pos x="1" y="2"/>
              </a:cxn>
              <a:cxn ang="0">
                <a:pos x="1" y="1"/>
              </a:cxn>
              <a:cxn ang="0">
                <a:pos x="2" y="0"/>
              </a:cxn>
              <a:cxn ang="0">
                <a:pos x="6" y="0"/>
              </a:cxn>
              <a:cxn ang="0">
                <a:pos x="7" y="1"/>
              </a:cxn>
              <a:cxn ang="0">
                <a:pos x="9" y="3"/>
              </a:cxn>
              <a:cxn ang="0">
                <a:pos x="10" y="4"/>
              </a:cxn>
              <a:cxn ang="0">
                <a:pos x="10" y="5"/>
              </a:cxn>
              <a:cxn ang="0">
                <a:pos x="10" y="6"/>
              </a:cxn>
              <a:cxn ang="0">
                <a:pos x="10" y="7"/>
              </a:cxn>
              <a:cxn ang="0">
                <a:pos x="11" y="6"/>
              </a:cxn>
              <a:cxn ang="0">
                <a:pos x="11" y="7"/>
              </a:cxn>
              <a:cxn ang="0">
                <a:pos x="11" y="8"/>
              </a:cxn>
              <a:cxn ang="0">
                <a:pos x="9" y="8"/>
              </a:cxn>
              <a:cxn ang="0">
                <a:pos x="8" y="8"/>
              </a:cxn>
              <a:cxn ang="0">
                <a:pos x="7" y="8"/>
              </a:cxn>
              <a:cxn ang="0">
                <a:pos x="4" y="8"/>
              </a:cxn>
              <a:cxn ang="0">
                <a:pos x="3" y="8"/>
              </a:cxn>
              <a:cxn ang="0">
                <a:pos x="1" y="8"/>
              </a:cxn>
              <a:cxn ang="0">
                <a:pos x="2" y="8"/>
              </a:cxn>
              <a:cxn ang="0">
                <a:pos x="3" y="8"/>
              </a:cxn>
              <a:cxn ang="0">
                <a:pos x="4" y="8"/>
              </a:cxn>
              <a:cxn ang="0">
                <a:pos x="3" y="8"/>
              </a:cxn>
              <a:cxn ang="0">
                <a:pos x="2" y="8"/>
              </a:cxn>
              <a:cxn ang="0">
                <a:pos x="1" y="8"/>
              </a:cxn>
            </a:cxnLst>
            <a:rect l="0" t="0" r="r" b="b"/>
            <a:pathLst>
              <a:path w="11" h="8">
                <a:moveTo>
                  <a:pt x="1" y="8"/>
                </a:moveTo>
                <a:lnTo>
                  <a:pt x="1" y="7"/>
                </a:lnTo>
                <a:lnTo>
                  <a:pt x="3" y="7"/>
                </a:lnTo>
                <a:lnTo>
                  <a:pt x="4" y="6"/>
                </a:lnTo>
                <a:lnTo>
                  <a:pt x="5" y="7"/>
                </a:lnTo>
                <a:lnTo>
                  <a:pt x="7" y="6"/>
                </a:lnTo>
                <a:lnTo>
                  <a:pt x="6" y="6"/>
                </a:lnTo>
                <a:lnTo>
                  <a:pt x="4" y="6"/>
                </a:lnTo>
                <a:lnTo>
                  <a:pt x="3" y="6"/>
                </a:lnTo>
                <a:lnTo>
                  <a:pt x="1" y="6"/>
                </a:lnTo>
                <a:lnTo>
                  <a:pt x="1" y="5"/>
                </a:lnTo>
                <a:lnTo>
                  <a:pt x="1" y="6"/>
                </a:lnTo>
                <a:lnTo>
                  <a:pt x="1" y="5"/>
                </a:lnTo>
                <a:lnTo>
                  <a:pt x="2" y="5"/>
                </a:lnTo>
                <a:lnTo>
                  <a:pt x="1" y="5"/>
                </a:lnTo>
                <a:lnTo>
                  <a:pt x="0" y="4"/>
                </a:lnTo>
                <a:lnTo>
                  <a:pt x="1" y="3"/>
                </a:lnTo>
                <a:lnTo>
                  <a:pt x="1" y="2"/>
                </a:lnTo>
                <a:lnTo>
                  <a:pt x="1" y="1"/>
                </a:lnTo>
                <a:lnTo>
                  <a:pt x="2" y="0"/>
                </a:lnTo>
                <a:lnTo>
                  <a:pt x="6" y="0"/>
                </a:lnTo>
                <a:lnTo>
                  <a:pt x="7" y="1"/>
                </a:lnTo>
                <a:lnTo>
                  <a:pt x="9" y="3"/>
                </a:lnTo>
                <a:lnTo>
                  <a:pt x="10" y="4"/>
                </a:lnTo>
                <a:lnTo>
                  <a:pt x="10" y="5"/>
                </a:lnTo>
                <a:lnTo>
                  <a:pt x="10" y="6"/>
                </a:lnTo>
                <a:lnTo>
                  <a:pt x="10" y="7"/>
                </a:lnTo>
                <a:lnTo>
                  <a:pt x="11" y="6"/>
                </a:lnTo>
                <a:lnTo>
                  <a:pt x="11" y="7"/>
                </a:lnTo>
                <a:lnTo>
                  <a:pt x="11" y="8"/>
                </a:lnTo>
                <a:lnTo>
                  <a:pt x="9" y="8"/>
                </a:lnTo>
                <a:lnTo>
                  <a:pt x="8" y="8"/>
                </a:lnTo>
                <a:lnTo>
                  <a:pt x="7" y="8"/>
                </a:lnTo>
                <a:lnTo>
                  <a:pt x="4" y="8"/>
                </a:lnTo>
                <a:lnTo>
                  <a:pt x="3" y="8"/>
                </a:lnTo>
                <a:lnTo>
                  <a:pt x="1" y="8"/>
                </a:lnTo>
                <a:lnTo>
                  <a:pt x="2" y="8"/>
                </a:lnTo>
                <a:lnTo>
                  <a:pt x="3" y="8"/>
                </a:lnTo>
                <a:lnTo>
                  <a:pt x="4" y="8"/>
                </a:lnTo>
                <a:lnTo>
                  <a:pt x="3" y="8"/>
                </a:lnTo>
                <a:lnTo>
                  <a:pt x="2" y="8"/>
                </a:lnTo>
                <a:lnTo>
                  <a:pt x="1" y="8"/>
                </a:lnTo>
                <a:close/>
              </a:path>
            </a:pathLst>
          </a:custGeom>
          <a:noFill/>
          <a:ln w="9525">
            <a:noFill/>
            <a:round/>
            <a:headEnd/>
            <a:tailEnd/>
          </a:ln>
        </xdr:spPr>
      </xdr:sp>
      <xdr:sp macro="" textlink="">
        <xdr:nvSpPr>
          <xdr:cNvPr id="49" name="Freeform 136">
            <a:hlinkClick xmlns:r="http://schemas.openxmlformats.org/officeDocument/2006/relationships" r:id="rId39" tooltip="Lithuania - 50"/>
          </xdr:cNvPr>
          <xdr:cNvSpPr>
            <a:spLocks/>
          </xdr:cNvSpPr>
        </xdr:nvSpPr>
        <xdr:spPr bwMode="auto">
          <a:xfrm>
            <a:off x="903" y="1359"/>
            <a:ext cx="392" cy="5"/>
          </a:xfrm>
          <a:custGeom>
            <a:avLst/>
            <a:gdLst/>
            <a:ahLst/>
            <a:cxnLst>
              <a:cxn ang="0">
                <a:pos x="5" y="5"/>
              </a:cxn>
              <a:cxn ang="0">
                <a:pos x="5" y="4"/>
              </a:cxn>
              <a:cxn ang="0">
                <a:pos x="4" y="4"/>
              </a:cxn>
              <a:cxn ang="0">
                <a:pos x="3" y="3"/>
              </a:cxn>
              <a:cxn ang="0">
                <a:pos x="4" y="3"/>
              </a:cxn>
              <a:cxn ang="0">
                <a:pos x="3" y="3"/>
              </a:cxn>
              <a:cxn ang="0">
                <a:pos x="1" y="3"/>
              </a:cxn>
              <a:cxn ang="0">
                <a:pos x="0" y="1"/>
              </a:cxn>
              <a:cxn ang="0">
                <a:pos x="2" y="0"/>
              </a:cxn>
              <a:cxn ang="0">
                <a:pos x="6" y="0"/>
              </a:cxn>
              <a:cxn ang="0">
                <a:pos x="8" y="0"/>
              </a:cxn>
              <a:cxn ang="0">
                <a:pos x="8" y="1"/>
              </a:cxn>
              <a:cxn ang="0">
                <a:pos x="9" y="1"/>
              </a:cxn>
              <a:cxn ang="0">
                <a:pos x="11" y="2"/>
              </a:cxn>
              <a:cxn ang="0">
                <a:pos x="9" y="3"/>
              </a:cxn>
              <a:cxn ang="0">
                <a:pos x="9" y="4"/>
              </a:cxn>
              <a:cxn ang="0">
                <a:pos x="9" y="5"/>
              </a:cxn>
              <a:cxn ang="0">
                <a:pos x="9" y="4"/>
              </a:cxn>
              <a:cxn ang="0">
                <a:pos x="7" y="5"/>
              </a:cxn>
              <a:cxn ang="0">
                <a:pos x="5" y="5"/>
              </a:cxn>
            </a:cxnLst>
            <a:rect l="0" t="0" r="r" b="b"/>
            <a:pathLst>
              <a:path w="11" h="5">
                <a:moveTo>
                  <a:pt x="5" y="5"/>
                </a:moveTo>
                <a:lnTo>
                  <a:pt x="5" y="4"/>
                </a:lnTo>
                <a:lnTo>
                  <a:pt x="4" y="4"/>
                </a:lnTo>
                <a:lnTo>
                  <a:pt x="3" y="3"/>
                </a:lnTo>
                <a:lnTo>
                  <a:pt x="4" y="3"/>
                </a:lnTo>
                <a:lnTo>
                  <a:pt x="3" y="3"/>
                </a:lnTo>
                <a:lnTo>
                  <a:pt x="1" y="3"/>
                </a:lnTo>
                <a:lnTo>
                  <a:pt x="0" y="1"/>
                </a:lnTo>
                <a:lnTo>
                  <a:pt x="2" y="0"/>
                </a:lnTo>
                <a:lnTo>
                  <a:pt x="6" y="0"/>
                </a:lnTo>
                <a:lnTo>
                  <a:pt x="8" y="0"/>
                </a:lnTo>
                <a:lnTo>
                  <a:pt x="8" y="1"/>
                </a:lnTo>
                <a:lnTo>
                  <a:pt x="9" y="1"/>
                </a:lnTo>
                <a:lnTo>
                  <a:pt x="11" y="2"/>
                </a:lnTo>
                <a:lnTo>
                  <a:pt x="9" y="3"/>
                </a:lnTo>
                <a:lnTo>
                  <a:pt x="9" y="4"/>
                </a:lnTo>
                <a:lnTo>
                  <a:pt x="9" y="5"/>
                </a:lnTo>
                <a:lnTo>
                  <a:pt x="9" y="4"/>
                </a:lnTo>
                <a:lnTo>
                  <a:pt x="7" y="5"/>
                </a:lnTo>
                <a:lnTo>
                  <a:pt x="5" y="5"/>
                </a:lnTo>
                <a:close/>
              </a:path>
            </a:pathLst>
          </a:custGeom>
          <a:noFill/>
          <a:ln w="9525">
            <a:noFill/>
            <a:round/>
            <a:headEnd/>
            <a:tailEnd/>
          </a:ln>
        </xdr:spPr>
      </xdr:sp>
      <xdr:sp macro="" textlink="">
        <xdr:nvSpPr>
          <xdr:cNvPr id="50" name="Freeform 135">
            <a:hlinkClick xmlns:r="http://schemas.openxmlformats.org/officeDocument/2006/relationships" r:id="rId40" tooltip="Slovakia - 51"/>
          </xdr:cNvPr>
          <xdr:cNvSpPr>
            <a:spLocks/>
          </xdr:cNvSpPr>
        </xdr:nvSpPr>
        <xdr:spPr bwMode="auto">
          <a:xfrm>
            <a:off x="895" y="1372"/>
            <a:ext cx="392" cy="4"/>
          </a:xfrm>
          <a:custGeom>
            <a:avLst/>
            <a:gdLst/>
            <a:ahLst/>
            <a:cxnLst>
              <a:cxn ang="0">
                <a:pos x="0" y="2"/>
              </a:cxn>
              <a:cxn ang="0">
                <a:pos x="1" y="2"/>
              </a:cxn>
              <a:cxn ang="0">
                <a:pos x="2" y="2"/>
              </a:cxn>
              <a:cxn ang="0">
                <a:pos x="4" y="0"/>
              </a:cxn>
              <a:cxn ang="0">
                <a:pos x="5" y="1"/>
              </a:cxn>
              <a:cxn ang="0">
                <a:pos x="5" y="0"/>
              </a:cxn>
              <a:cxn ang="0">
                <a:pos x="6" y="1"/>
              </a:cxn>
              <a:cxn ang="0">
                <a:pos x="7" y="1"/>
              </a:cxn>
              <a:cxn ang="0">
                <a:pos x="8" y="1"/>
              </a:cxn>
              <a:cxn ang="0">
                <a:pos x="9" y="1"/>
              </a:cxn>
              <a:cxn ang="0">
                <a:pos x="11" y="1"/>
              </a:cxn>
              <a:cxn ang="0">
                <a:pos x="10" y="3"/>
              </a:cxn>
              <a:cxn ang="0">
                <a:pos x="9" y="2"/>
              </a:cxn>
              <a:cxn ang="0">
                <a:pos x="8" y="2"/>
              </a:cxn>
              <a:cxn ang="0">
                <a:pos x="6" y="3"/>
              </a:cxn>
              <a:cxn ang="0">
                <a:pos x="5" y="3"/>
              </a:cxn>
              <a:cxn ang="0">
                <a:pos x="4" y="3"/>
              </a:cxn>
              <a:cxn ang="0">
                <a:pos x="4" y="4"/>
              </a:cxn>
              <a:cxn ang="0">
                <a:pos x="2" y="4"/>
              </a:cxn>
              <a:cxn ang="0">
                <a:pos x="1" y="3"/>
              </a:cxn>
              <a:cxn ang="0">
                <a:pos x="0" y="3"/>
              </a:cxn>
              <a:cxn ang="0">
                <a:pos x="0" y="2"/>
              </a:cxn>
            </a:cxnLst>
            <a:rect l="0" t="0" r="r" b="b"/>
            <a:pathLst>
              <a:path w="11" h="4">
                <a:moveTo>
                  <a:pt x="0" y="2"/>
                </a:moveTo>
                <a:lnTo>
                  <a:pt x="1" y="2"/>
                </a:lnTo>
                <a:lnTo>
                  <a:pt x="2" y="2"/>
                </a:lnTo>
                <a:lnTo>
                  <a:pt x="4" y="0"/>
                </a:lnTo>
                <a:lnTo>
                  <a:pt x="5" y="1"/>
                </a:lnTo>
                <a:lnTo>
                  <a:pt x="5" y="0"/>
                </a:lnTo>
                <a:lnTo>
                  <a:pt x="6" y="1"/>
                </a:lnTo>
                <a:lnTo>
                  <a:pt x="7" y="1"/>
                </a:lnTo>
                <a:lnTo>
                  <a:pt x="8" y="1"/>
                </a:lnTo>
                <a:lnTo>
                  <a:pt x="9" y="1"/>
                </a:lnTo>
                <a:lnTo>
                  <a:pt x="11" y="1"/>
                </a:lnTo>
                <a:lnTo>
                  <a:pt x="10" y="3"/>
                </a:lnTo>
                <a:lnTo>
                  <a:pt x="9" y="2"/>
                </a:lnTo>
                <a:lnTo>
                  <a:pt x="8" y="2"/>
                </a:lnTo>
                <a:lnTo>
                  <a:pt x="6" y="3"/>
                </a:lnTo>
                <a:lnTo>
                  <a:pt x="5" y="3"/>
                </a:lnTo>
                <a:lnTo>
                  <a:pt x="4" y="3"/>
                </a:lnTo>
                <a:lnTo>
                  <a:pt x="4" y="4"/>
                </a:lnTo>
                <a:lnTo>
                  <a:pt x="2" y="4"/>
                </a:lnTo>
                <a:lnTo>
                  <a:pt x="1" y="3"/>
                </a:lnTo>
                <a:lnTo>
                  <a:pt x="0" y="3"/>
                </a:lnTo>
                <a:lnTo>
                  <a:pt x="0" y="2"/>
                </a:lnTo>
                <a:close/>
              </a:path>
            </a:pathLst>
          </a:custGeom>
          <a:noFill/>
          <a:ln w="9525">
            <a:noFill/>
            <a:round/>
            <a:headEnd/>
            <a:tailEnd/>
          </a:ln>
        </xdr:spPr>
      </xdr:sp>
      <xdr:sp macro="" textlink="">
        <xdr:nvSpPr>
          <xdr:cNvPr id="51" name="Freeform 134">
            <a:hlinkClick xmlns:r="http://schemas.openxmlformats.org/officeDocument/2006/relationships" r:id="rId41" tooltip="Croatia - 52"/>
          </xdr:cNvPr>
          <xdr:cNvSpPr>
            <a:spLocks/>
          </xdr:cNvSpPr>
        </xdr:nvSpPr>
        <xdr:spPr bwMode="auto">
          <a:xfrm>
            <a:off x="889" y="1378"/>
            <a:ext cx="392" cy="8"/>
          </a:xfrm>
          <a:custGeom>
            <a:avLst/>
            <a:gdLst/>
            <a:ahLst/>
            <a:cxnLst>
              <a:cxn ang="0">
                <a:pos x="11" y="3"/>
              </a:cxn>
              <a:cxn ang="0">
                <a:pos x="10" y="2"/>
              </a:cxn>
              <a:cxn ang="0">
                <a:pos x="11" y="2"/>
              </a:cxn>
              <a:cxn ang="0">
                <a:pos x="10" y="2"/>
              </a:cxn>
              <a:cxn ang="0">
                <a:pos x="10" y="1"/>
              </a:cxn>
              <a:cxn ang="0">
                <a:pos x="9" y="2"/>
              </a:cxn>
              <a:cxn ang="0">
                <a:pos x="8" y="1"/>
              </a:cxn>
              <a:cxn ang="0">
                <a:pos x="6" y="0"/>
              </a:cxn>
              <a:cxn ang="0">
                <a:pos x="5" y="0"/>
              </a:cxn>
              <a:cxn ang="0">
                <a:pos x="4" y="1"/>
              </a:cxn>
              <a:cxn ang="0">
                <a:pos x="3" y="2"/>
              </a:cxn>
              <a:cxn ang="0">
                <a:pos x="2" y="2"/>
              </a:cxn>
              <a:cxn ang="0">
                <a:pos x="0" y="2"/>
              </a:cxn>
              <a:cxn ang="0">
                <a:pos x="0" y="3"/>
              </a:cxn>
              <a:cxn ang="0">
                <a:pos x="1" y="3"/>
              </a:cxn>
              <a:cxn ang="0">
                <a:pos x="1" y="2"/>
              </a:cxn>
              <a:cxn ang="0">
                <a:pos x="2" y="3"/>
              </a:cxn>
              <a:cxn ang="0">
                <a:pos x="3" y="4"/>
              </a:cxn>
              <a:cxn ang="0">
                <a:pos x="4" y="4"/>
              </a:cxn>
              <a:cxn ang="0">
                <a:pos x="3" y="5"/>
              </a:cxn>
              <a:cxn ang="0">
                <a:pos x="4" y="5"/>
              </a:cxn>
              <a:cxn ang="0">
                <a:pos x="5" y="6"/>
              </a:cxn>
              <a:cxn ang="0">
                <a:pos x="6" y="6"/>
              </a:cxn>
              <a:cxn ang="0">
                <a:pos x="6" y="7"/>
              </a:cxn>
              <a:cxn ang="0">
                <a:pos x="7" y="7"/>
              </a:cxn>
              <a:cxn ang="0">
                <a:pos x="9" y="8"/>
              </a:cxn>
              <a:cxn ang="0">
                <a:pos x="8" y="7"/>
              </a:cxn>
              <a:cxn ang="0">
                <a:pos x="7" y="6"/>
              </a:cxn>
              <a:cxn ang="0">
                <a:pos x="5" y="5"/>
              </a:cxn>
              <a:cxn ang="0">
                <a:pos x="5" y="4"/>
              </a:cxn>
              <a:cxn ang="0">
                <a:pos x="4" y="3"/>
              </a:cxn>
              <a:cxn ang="0">
                <a:pos x="5" y="3"/>
              </a:cxn>
              <a:cxn ang="0">
                <a:pos x="6" y="3"/>
              </a:cxn>
              <a:cxn ang="0">
                <a:pos x="6" y="2"/>
              </a:cxn>
              <a:cxn ang="0">
                <a:pos x="8" y="3"/>
              </a:cxn>
              <a:cxn ang="0">
                <a:pos x="10" y="3"/>
              </a:cxn>
              <a:cxn ang="0">
                <a:pos x="11" y="3"/>
              </a:cxn>
            </a:cxnLst>
            <a:rect l="0" t="0" r="r" b="b"/>
            <a:pathLst>
              <a:path w="11" h="8">
                <a:moveTo>
                  <a:pt x="11" y="3"/>
                </a:moveTo>
                <a:lnTo>
                  <a:pt x="10" y="2"/>
                </a:lnTo>
                <a:lnTo>
                  <a:pt x="11" y="2"/>
                </a:lnTo>
                <a:lnTo>
                  <a:pt x="10" y="2"/>
                </a:lnTo>
                <a:lnTo>
                  <a:pt x="10" y="1"/>
                </a:lnTo>
                <a:lnTo>
                  <a:pt x="9" y="2"/>
                </a:lnTo>
                <a:lnTo>
                  <a:pt x="8" y="1"/>
                </a:lnTo>
                <a:lnTo>
                  <a:pt x="6" y="0"/>
                </a:lnTo>
                <a:lnTo>
                  <a:pt x="5" y="0"/>
                </a:lnTo>
                <a:lnTo>
                  <a:pt x="4" y="1"/>
                </a:lnTo>
                <a:lnTo>
                  <a:pt x="3" y="2"/>
                </a:lnTo>
                <a:lnTo>
                  <a:pt x="2" y="2"/>
                </a:lnTo>
                <a:lnTo>
                  <a:pt x="0" y="2"/>
                </a:lnTo>
                <a:lnTo>
                  <a:pt x="0" y="3"/>
                </a:lnTo>
                <a:lnTo>
                  <a:pt x="1" y="3"/>
                </a:lnTo>
                <a:lnTo>
                  <a:pt x="1" y="2"/>
                </a:lnTo>
                <a:lnTo>
                  <a:pt x="2" y="3"/>
                </a:lnTo>
                <a:lnTo>
                  <a:pt x="3" y="4"/>
                </a:lnTo>
                <a:lnTo>
                  <a:pt x="4" y="4"/>
                </a:lnTo>
                <a:lnTo>
                  <a:pt x="3" y="5"/>
                </a:lnTo>
                <a:lnTo>
                  <a:pt x="4" y="5"/>
                </a:lnTo>
                <a:lnTo>
                  <a:pt x="5" y="6"/>
                </a:lnTo>
                <a:lnTo>
                  <a:pt x="6" y="6"/>
                </a:lnTo>
                <a:lnTo>
                  <a:pt x="6" y="7"/>
                </a:lnTo>
                <a:lnTo>
                  <a:pt x="7" y="7"/>
                </a:lnTo>
                <a:lnTo>
                  <a:pt x="9" y="8"/>
                </a:lnTo>
                <a:lnTo>
                  <a:pt x="8" y="7"/>
                </a:lnTo>
                <a:lnTo>
                  <a:pt x="7" y="6"/>
                </a:lnTo>
                <a:lnTo>
                  <a:pt x="5" y="5"/>
                </a:lnTo>
                <a:lnTo>
                  <a:pt x="5" y="4"/>
                </a:lnTo>
                <a:lnTo>
                  <a:pt x="4" y="3"/>
                </a:lnTo>
                <a:lnTo>
                  <a:pt x="5" y="3"/>
                </a:lnTo>
                <a:lnTo>
                  <a:pt x="6" y="3"/>
                </a:lnTo>
                <a:lnTo>
                  <a:pt x="6" y="2"/>
                </a:lnTo>
                <a:lnTo>
                  <a:pt x="8" y="3"/>
                </a:lnTo>
                <a:lnTo>
                  <a:pt x="10" y="3"/>
                </a:lnTo>
                <a:lnTo>
                  <a:pt x="11" y="3"/>
                </a:lnTo>
                <a:close/>
              </a:path>
            </a:pathLst>
          </a:custGeom>
          <a:noFill/>
          <a:ln w="9525">
            <a:noFill/>
            <a:round/>
            <a:headEnd/>
            <a:tailEnd/>
          </a:ln>
        </xdr:spPr>
      </xdr:sp>
      <xdr:sp macro="" textlink="">
        <xdr:nvSpPr>
          <xdr:cNvPr id="52" name="Freeform 133">
            <a:hlinkClick xmlns:r="http://schemas.openxmlformats.org/officeDocument/2006/relationships" r:id="rId42" tooltip="Venezuela - 55"/>
          </xdr:cNvPr>
          <xdr:cNvSpPr>
            <a:spLocks/>
          </xdr:cNvSpPr>
        </xdr:nvSpPr>
        <xdr:spPr bwMode="auto">
          <a:xfrm>
            <a:off x="1121" y="1446"/>
            <a:ext cx="1" cy="1"/>
          </a:xfrm>
          <a:custGeom>
            <a:avLst/>
            <a:gdLst/>
            <a:ahLst/>
            <a:cxnLst>
              <a:cxn ang="0">
                <a:pos x="0" y="0"/>
              </a:cxn>
              <a:cxn ang="0">
                <a:pos x="1" y="0"/>
              </a:cxn>
              <a:cxn ang="0">
                <a:pos x="0" y="0"/>
              </a:cxn>
            </a:cxnLst>
            <a:rect l="0" t="0" r="r" b="b"/>
            <a:pathLst>
              <a:path w="1" h="1">
                <a:moveTo>
                  <a:pt x="0" y="0"/>
                </a:moveTo>
                <a:lnTo>
                  <a:pt x="1" y="0"/>
                </a:lnTo>
                <a:lnTo>
                  <a:pt x="0" y="0"/>
                </a:lnTo>
                <a:close/>
              </a:path>
            </a:pathLst>
          </a:custGeom>
          <a:noFill/>
          <a:ln w="9525">
            <a:noFill/>
            <a:round/>
            <a:headEnd/>
            <a:tailEnd/>
          </a:ln>
        </xdr:spPr>
      </xdr:sp>
      <xdr:sp macro="" textlink="">
        <xdr:nvSpPr>
          <xdr:cNvPr id="53" name="Freeform 132">
            <a:hlinkClick xmlns:r="http://schemas.openxmlformats.org/officeDocument/2006/relationships" r:id="rId42" tooltip="Venezuela - 55"/>
          </xdr:cNvPr>
          <xdr:cNvSpPr>
            <a:spLocks/>
          </xdr:cNvSpPr>
        </xdr:nvSpPr>
        <xdr:spPr bwMode="auto">
          <a:xfrm>
            <a:off x="1104" y="1444"/>
            <a:ext cx="26" cy="22"/>
          </a:xfrm>
          <a:custGeom>
            <a:avLst/>
            <a:gdLst/>
            <a:ahLst/>
            <a:cxnLst>
              <a:cxn ang="0">
                <a:pos x="21" y="4"/>
              </a:cxn>
              <a:cxn ang="0">
                <a:pos x="22" y="4"/>
              </a:cxn>
              <a:cxn ang="0">
                <a:pos x="22" y="5"/>
              </a:cxn>
              <a:cxn ang="0">
                <a:pos x="24" y="5"/>
              </a:cxn>
              <a:cxn ang="0">
                <a:pos x="23" y="5"/>
              </a:cxn>
              <a:cxn ang="0">
                <a:pos x="22" y="7"/>
              </a:cxn>
              <a:cxn ang="0">
                <a:pos x="24" y="7"/>
              </a:cxn>
              <a:cxn ang="0">
                <a:pos x="26" y="7"/>
              </a:cxn>
              <a:cxn ang="0">
                <a:pos x="25" y="9"/>
              </a:cxn>
              <a:cxn ang="0">
                <a:pos x="23" y="10"/>
              </a:cxn>
              <a:cxn ang="0">
                <a:pos x="23" y="12"/>
              </a:cxn>
              <a:cxn ang="0">
                <a:pos x="23" y="14"/>
              </a:cxn>
              <a:cxn ang="0">
                <a:pos x="21" y="15"/>
              </a:cxn>
              <a:cxn ang="0">
                <a:pos x="20" y="16"/>
              </a:cxn>
              <a:cxn ang="0">
                <a:pos x="18" y="16"/>
              </a:cxn>
              <a:cxn ang="0">
                <a:pos x="16" y="15"/>
              </a:cxn>
              <a:cxn ang="0">
                <a:pos x="18" y="18"/>
              </a:cxn>
              <a:cxn ang="0">
                <a:pos x="19" y="19"/>
              </a:cxn>
              <a:cxn ang="0">
                <a:pos x="17" y="20"/>
              </a:cxn>
              <a:cxn ang="0">
                <a:pos x="15" y="22"/>
              </a:cxn>
              <a:cxn ang="0">
                <a:pos x="13" y="21"/>
              </a:cxn>
              <a:cxn ang="0">
                <a:pos x="12" y="18"/>
              </a:cxn>
              <a:cxn ang="0">
                <a:pos x="11" y="17"/>
              </a:cxn>
              <a:cxn ang="0">
                <a:pos x="10" y="14"/>
              </a:cxn>
              <a:cxn ang="0">
                <a:pos x="11" y="12"/>
              </a:cxn>
              <a:cxn ang="0">
                <a:pos x="10" y="11"/>
              </a:cxn>
              <a:cxn ang="0">
                <a:pos x="8" y="11"/>
              </a:cxn>
              <a:cxn ang="0">
                <a:pos x="6" y="10"/>
              </a:cxn>
              <a:cxn ang="0">
                <a:pos x="4" y="10"/>
              </a:cxn>
              <a:cxn ang="0">
                <a:pos x="2" y="9"/>
              </a:cxn>
              <a:cxn ang="0">
                <a:pos x="2" y="7"/>
              </a:cxn>
              <a:cxn ang="0">
                <a:pos x="0" y="5"/>
              </a:cxn>
              <a:cxn ang="0">
                <a:pos x="2" y="1"/>
              </a:cxn>
              <a:cxn ang="0">
                <a:pos x="2" y="1"/>
              </a:cxn>
              <a:cxn ang="0">
                <a:pos x="2" y="4"/>
              </a:cxn>
              <a:cxn ang="0">
                <a:pos x="4" y="5"/>
              </a:cxn>
              <a:cxn ang="0">
                <a:pos x="3" y="3"/>
              </a:cxn>
              <a:cxn ang="0">
                <a:pos x="6" y="1"/>
              </a:cxn>
              <a:cxn ang="0">
                <a:pos x="6" y="1"/>
              </a:cxn>
              <a:cxn ang="0">
                <a:pos x="7" y="1"/>
              </a:cxn>
              <a:cxn ang="0">
                <a:pos x="9" y="2"/>
              </a:cxn>
              <a:cxn ang="0">
                <a:pos x="13" y="3"/>
              </a:cxn>
              <a:cxn ang="0">
                <a:pos x="16" y="4"/>
              </a:cxn>
              <a:cxn ang="0">
                <a:pos x="18" y="3"/>
              </a:cxn>
              <a:cxn ang="0">
                <a:pos x="22" y="3"/>
              </a:cxn>
              <a:cxn ang="0">
                <a:pos x="20" y="3"/>
              </a:cxn>
            </a:cxnLst>
            <a:rect l="0" t="0" r="r" b="b"/>
            <a:pathLst>
              <a:path w="26" h="22">
                <a:moveTo>
                  <a:pt x="20" y="4"/>
                </a:moveTo>
                <a:lnTo>
                  <a:pt x="21" y="4"/>
                </a:lnTo>
                <a:lnTo>
                  <a:pt x="21" y="5"/>
                </a:lnTo>
                <a:lnTo>
                  <a:pt x="22" y="4"/>
                </a:lnTo>
                <a:lnTo>
                  <a:pt x="21" y="4"/>
                </a:lnTo>
                <a:lnTo>
                  <a:pt x="22" y="5"/>
                </a:lnTo>
                <a:lnTo>
                  <a:pt x="22" y="4"/>
                </a:lnTo>
                <a:lnTo>
                  <a:pt x="24" y="5"/>
                </a:lnTo>
                <a:lnTo>
                  <a:pt x="23" y="6"/>
                </a:lnTo>
                <a:lnTo>
                  <a:pt x="23" y="5"/>
                </a:lnTo>
                <a:lnTo>
                  <a:pt x="23" y="7"/>
                </a:lnTo>
                <a:lnTo>
                  <a:pt x="22" y="7"/>
                </a:lnTo>
                <a:lnTo>
                  <a:pt x="23" y="7"/>
                </a:lnTo>
                <a:lnTo>
                  <a:pt x="24" y="7"/>
                </a:lnTo>
                <a:lnTo>
                  <a:pt x="25" y="7"/>
                </a:lnTo>
                <a:lnTo>
                  <a:pt x="26" y="7"/>
                </a:lnTo>
                <a:lnTo>
                  <a:pt x="24" y="9"/>
                </a:lnTo>
                <a:lnTo>
                  <a:pt x="25" y="9"/>
                </a:lnTo>
                <a:lnTo>
                  <a:pt x="24" y="10"/>
                </a:lnTo>
                <a:lnTo>
                  <a:pt x="23" y="10"/>
                </a:lnTo>
                <a:lnTo>
                  <a:pt x="23" y="11"/>
                </a:lnTo>
                <a:lnTo>
                  <a:pt x="23" y="12"/>
                </a:lnTo>
                <a:lnTo>
                  <a:pt x="24" y="13"/>
                </a:lnTo>
                <a:lnTo>
                  <a:pt x="23" y="14"/>
                </a:lnTo>
                <a:lnTo>
                  <a:pt x="22" y="15"/>
                </a:lnTo>
                <a:lnTo>
                  <a:pt x="21" y="15"/>
                </a:lnTo>
                <a:lnTo>
                  <a:pt x="20" y="15"/>
                </a:lnTo>
                <a:lnTo>
                  <a:pt x="20" y="16"/>
                </a:lnTo>
                <a:lnTo>
                  <a:pt x="19" y="15"/>
                </a:lnTo>
                <a:lnTo>
                  <a:pt x="18" y="16"/>
                </a:lnTo>
                <a:lnTo>
                  <a:pt x="17" y="15"/>
                </a:lnTo>
                <a:lnTo>
                  <a:pt x="16" y="15"/>
                </a:lnTo>
                <a:lnTo>
                  <a:pt x="17" y="16"/>
                </a:lnTo>
                <a:lnTo>
                  <a:pt x="18" y="18"/>
                </a:lnTo>
                <a:lnTo>
                  <a:pt x="19" y="18"/>
                </a:lnTo>
                <a:lnTo>
                  <a:pt x="19" y="19"/>
                </a:lnTo>
                <a:lnTo>
                  <a:pt x="18" y="19"/>
                </a:lnTo>
                <a:lnTo>
                  <a:pt x="17" y="20"/>
                </a:lnTo>
                <a:lnTo>
                  <a:pt x="16" y="21"/>
                </a:lnTo>
                <a:lnTo>
                  <a:pt x="15" y="22"/>
                </a:lnTo>
                <a:lnTo>
                  <a:pt x="15" y="21"/>
                </a:lnTo>
                <a:lnTo>
                  <a:pt x="13" y="21"/>
                </a:lnTo>
                <a:lnTo>
                  <a:pt x="12" y="21"/>
                </a:lnTo>
                <a:lnTo>
                  <a:pt x="12" y="18"/>
                </a:lnTo>
                <a:lnTo>
                  <a:pt x="10" y="17"/>
                </a:lnTo>
                <a:lnTo>
                  <a:pt x="11" y="17"/>
                </a:lnTo>
                <a:lnTo>
                  <a:pt x="11" y="16"/>
                </a:lnTo>
                <a:lnTo>
                  <a:pt x="10" y="14"/>
                </a:lnTo>
                <a:lnTo>
                  <a:pt x="10" y="13"/>
                </a:lnTo>
                <a:lnTo>
                  <a:pt x="11" y="12"/>
                </a:lnTo>
                <a:lnTo>
                  <a:pt x="11" y="11"/>
                </a:lnTo>
                <a:lnTo>
                  <a:pt x="10" y="11"/>
                </a:lnTo>
                <a:lnTo>
                  <a:pt x="9" y="11"/>
                </a:lnTo>
                <a:lnTo>
                  <a:pt x="8" y="11"/>
                </a:lnTo>
                <a:lnTo>
                  <a:pt x="7" y="11"/>
                </a:lnTo>
                <a:lnTo>
                  <a:pt x="6" y="10"/>
                </a:lnTo>
                <a:lnTo>
                  <a:pt x="5" y="9"/>
                </a:lnTo>
                <a:lnTo>
                  <a:pt x="4" y="10"/>
                </a:lnTo>
                <a:lnTo>
                  <a:pt x="2" y="10"/>
                </a:lnTo>
                <a:lnTo>
                  <a:pt x="2" y="9"/>
                </a:lnTo>
                <a:lnTo>
                  <a:pt x="1" y="9"/>
                </a:lnTo>
                <a:lnTo>
                  <a:pt x="2" y="7"/>
                </a:lnTo>
                <a:lnTo>
                  <a:pt x="1" y="6"/>
                </a:lnTo>
                <a:lnTo>
                  <a:pt x="0" y="5"/>
                </a:lnTo>
                <a:lnTo>
                  <a:pt x="1" y="2"/>
                </a:lnTo>
                <a:lnTo>
                  <a:pt x="2" y="1"/>
                </a:lnTo>
                <a:lnTo>
                  <a:pt x="4" y="0"/>
                </a:lnTo>
                <a:lnTo>
                  <a:pt x="2" y="1"/>
                </a:lnTo>
                <a:lnTo>
                  <a:pt x="3" y="3"/>
                </a:lnTo>
                <a:lnTo>
                  <a:pt x="2" y="4"/>
                </a:lnTo>
                <a:lnTo>
                  <a:pt x="3" y="6"/>
                </a:lnTo>
                <a:lnTo>
                  <a:pt x="4" y="5"/>
                </a:lnTo>
                <a:lnTo>
                  <a:pt x="4" y="4"/>
                </a:lnTo>
                <a:lnTo>
                  <a:pt x="3" y="3"/>
                </a:lnTo>
                <a:lnTo>
                  <a:pt x="3" y="2"/>
                </a:lnTo>
                <a:lnTo>
                  <a:pt x="6" y="1"/>
                </a:lnTo>
                <a:lnTo>
                  <a:pt x="7" y="1"/>
                </a:lnTo>
                <a:lnTo>
                  <a:pt x="6" y="1"/>
                </a:lnTo>
                <a:lnTo>
                  <a:pt x="6" y="0"/>
                </a:lnTo>
                <a:lnTo>
                  <a:pt x="7" y="1"/>
                </a:lnTo>
                <a:lnTo>
                  <a:pt x="9" y="1"/>
                </a:lnTo>
                <a:lnTo>
                  <a:pt x="9" y="2"/>
                </a:lnTo>
                <a:lnTo>
                  <a:pt x="10" y="3"/>
                </a:lnTo>
                <a:lnTo>
                  <a:pt x="13" y="3"/>
                </a:lnTo>
                <a:lnTo>
                  <a:pt x="14" y="4"/>
                </a:lnTo>
                <a:lnTo>
                  <a:pt x="16" y="4"/>
                </a:lnTo>
                <a:lnTo>
                  <a:pt x="17" y="3"/>
                </a:lnTo>
                <a:lnTo>
                  <a:pt x="18" y="3"/>
                </a:lnTo>
                <a:lnTo>
                  <a:pt x="17" y="3"/>
                </a:lnTo>
                <a:lnTo>
                  <a:pt x="22" y="3"/>
                </a:lnTo>
                <a:lnTo>
                  <a:pt x="21" y="3"/>
                </a:lnTo>
                <a:lnTo>
                  <a:pt x="20" y="3"/>
                </a:lnTo>
                <a:lnTo>
                  <a:pt x="20" y="4"/>
                </a:lnTo>
                <a:close/>
              </a:path>
            </a:pathLst>
          </a:custGeom>
          <a:noFill/>
          <a:ln w="9525">
            <a:noFill/>
            <a:round/>
            <a:headEnd/>
            <a:tailEnd/>
          </a:ln>
        </xdr:spPr>
      </xdr:sp>
      <xdr:sp macro="" textlink="">
        <xdr:nvSpPr>
          <xdr:cNvPr id="54" name="Freeform 131">
            <a:hlinkClick xmlns:r="http://schemas.openxmlformats.org/officeDocument/2006/relationships" r:id="rId43" tooltip="rs - 57"/>
          </xdr:cNvPr>
          <xdr:cNvSpPr>
            <a:spLocks/>
          </xdr:cNvSpPr>
        </xdr:nvSpPr>
        <xdr:spPr bwMode="auto">
          <a:xfrm>
            <a:off x="896" y="1378"/>
            <a:ext cx="389" cy="8"/>
          </a:xfrm>
          <a:custGeom>
            <a:avLst/>
            <a:gdLst/>
            <a:ahLst/>
            <a:cxnLst>
              <a:cxn ang="0">
                <a:pos x="0" y="0"/>
              </a:cxn>
              <a:cxn ang="0">
                <a:pos x="4" y="0"/>
              </a:cxn>
              <a:cxn ang="0">
                <a:pos x="8" y="0"/>
              </a:cxn>
              <a:cxn ang="0">
                <a:pos x="8" y="4"/>
              </a:cxn>
              <a:cxn ang="0">
                <a:pos x="8" y="8"/>
              </a:cxn>
              <a:cxn ang="0">
                <a:pos x="4" y="8"/>
              </a:cxn>
              <a:cxn ang="0">
                <a:pos x="4" y="4"/>
              </a:cxn>
              <a:cxn ang="0">
                <a:pos x="4" y="0"/>
              </a:cxn>
              <a:cxn ang="0">
                <a:pos x="0" y="0"/>
              </a:cxn>
              <a:cxn ang="0">
                <a:pos x="4" y="0"/>
              </a:cxn>
              <a:cxn ang="0">
                <a:pos x="0" y="0"/>
              </a:cxn>
            </a:cxnLst>
            <a:rect l="0" t="0" r="r" b="b"/>
            <a:pathLst>
              <a:path w="8" h="8">
                <a:moveTo>
                  <a:pt x="0" y="0"/>
                </a:moveTo>
                <a:lnTo>
                  <a:pt x="4" y="0"/>
                </a:lnTo>
                <a:lnTo>
                  <a:pt x="8" y="0"/>
                </a:lnTo>
                <a:lnTo>
                  <a:pt x="8" y="4"/>
                </a:lnTo>
                <a:lnTo>
                  <a:pt x="8" y="8"/>
                </a:lnTo>
                <a:lnTo>
                  <a:pt x="4" y="8"/>
                </a:lnTo>
                <a:lnTo>
                  <a:pt x="4" y="4"/>
                </a:lnTo>
                <a:lnTo>
                  <a:pt x="4" y="0"/>
                </a:lnTo>
                <a:lnTo>
                  <a:pt x="0" y="0"/>
                </a:lnTo>
                <a:lnTo>
                  <a:pt x="4" y="0"/>
                </a:lnTo>
                <a:lnTo>
                  <a:pt x="0" y="0"/>
                </a:lnTo>
                <a:close/>
              </a:path>
            </a:pathLst>
          </a:custGeom>
          <a:noFill/>
          <a:ln w="9525">
            <a:noFill/>
            <a:round/>
            <a:headEnd/>
            <a:tailEnd/>
          </a:ln>
        </xdr:spPr>
      </xdr:sp>
      <xdr:sp macro="" textlink="">
        <xdr:nvSpPr>
          <xdr:cNvPr id="55" name="Freeform 130">
            <a:hlinkClick xmlns:r="http://schemas.openxmlformats.org/officeDocument/2006/relationships" r:id="rId43" tooltip="rs - 57"/>
          </xdr:cNvPr>
          <xdr:cNvSpPr>
            <a:spLocks/>
          </xdr:cNvSpPr>
        </xdr:nvSpPr>
        <xdr:spPr bwMode="auto">
          <a:xfrm>
            <a:off x="896" y="1378"/>
            <a:ext cx="389" cy="1"/>
          </a:xfrm>
          <a:custGeom>
            <a:avLst/>
            <a:gdLst/>
            <a:ahLst/>
            <a:cxnLst>
              <a:cxn ang="0">
                <a:pos x="4" y="0"/>
              </a:cxn>
              <a:cxn ang="0">
                <a:pos x="8" y="0"/>
              </a:cxn>
              <a:cxn ang="0">
                <a:pos x="4" y="0"/>
              </a:cxn>
              <a:cxn ang="0">
                <a:pos x="0" y="0"/>
              </a:cxn>
              <a:cxn ang="0">
                <a:pos x="4" y="0"/>
              </a:cxn>
              <a:cxn ang="0">
                <a:pos x="0" y="0"/>
              </a:cxn>
              <a:cxn ang="0">
                <a:pos x="4" y="0"/>
              </a:cxn>
              <a:cxn ang="0">
                <a:pos x="0" y="0"/>
              </a:cxn>
              <a:cxn ang="0">
                <a:pos x="4" y="0"/>
              </a:cxn>
              <a:cxn ang="0">
                <a:pos x="0" y="0"/>
              </a:cxn>
              <a:cxn ang="0">
                <a:pos x="4" y="0"/>
              </a:cxn>
              <a:cxn ang="0">
                <a:pos x="0" y="0"/>
              </a:cxn>
              <a:cxn ang="0">
                <a:pos x="4" y="0"/>
              </a:cxn>
            </a:cxnLst>
            <a:rect l="0" t="0" r="r" b="b"/>
            <a:pathLst>
              <a:path w="8" h="1">
                <a:moveTo>
                  <a:pt x="4" y="0"/>
                </a:moveTo>
                <a:lnTo>
                  <a:pt x="8" y="0"/>
                </a:lnTo>
                <a:lnTo>
                  <a:pt x="4" y="0"/>
                </a:lnTo>
                <a:lnTo>
                  <a:pt x="0" y="0"/>
                </a:lnTo>
                <a:lnTo>
                  <a:pt x="4" y="0"/>
                </a:lnTo>
                <a:lnTo>
                  <a:pt x="0" y="0"/>
                </a:lnTo>
                <a:lnTo>
                  <a:pt x="4" y="0"/>
                </a:lnTo>
                <a:lnTo>
                  <a:pt x="0" y="0"/>
                </a:lnTo>
                <a:lnTo>
                  <a:pt x="4" y="0"/>
                </a:lnTo>
                <a:lnTo>
                  <a:pt x="0" y="0"/>
                </a:lnTo>
                <a:lnTo>
                  <a:pt x="4" y="0"/>
                </a:lnTo>
                <a:lnTo>
                  <a:pt x="0" y="0"/>
                </a:lnTo>
                <a:lnTo>
                  <a:pt x="4" y="0"/>
                </a:lnTo>
                <a:close/>
              </a:path>
            </a:pathLst>
          </a:custGeom>
          <a:noFill/>
          <a:ln w="9525">
            <a:noFill/>
            <a:round/>
            <a:headEnd/>
            <a:tailEnd/>
          </a:ln>
        </xdr:spPr>
      </xdr:sp>
      <xdr:sp macro="" textlink="">
        <xdr:nvSpPr>
          <xdr:cNvPr id="56" name="Freeform 129">
            <a:hlinkClick xmlns:r="http://schemas.openxmlformats.org/officeDocument/2006/relationships" r:id="rId44" tooltip="Puerto Rico - 60"/>
          </xdr:cNvPr>
          <xdr:cNvSpPr>
            <a:spLocks/>
          </xdr:cNvSpPr>
        </xdr:nvSpPr>
        <xdr:spPr bwMode="auto">
          <a:xfrm>
            <a:off x="1115" y="1432"/>
            <a:ext cx="4" cy="1"/>
          </a:xfrm>
          <a:custGeom>
            <a:avLst/>
            <a:gdLst/>
            <a:ahLst/>
            <a:cxnLst>
              <a:cxn ang="0">
                <a:pos x="1" y="0"/>
              </a:cxn>
              <a:cxn ang="0">
                <a:pos x="3" y="0"/>
              </a:cxn>
              <a:cxn ang="0">
                <a:pos x="4" y="0"/>
              </a:cxn>
              <a:cxn ang="0">
                <a:pos x="3" y="1"/>
              </a:cxn>
              <a:cxn ang="0">
                <a:pos x="1" y="1"/>
              </a:cxn>
              <a:cxn ang="0">
                <a:pos x="0" y="0"/>
              </a:cxn>
              <a:cxn ang="0">
                <a:pos x="1" y="0"/>
              </a:cxn>
            </a:cxnLst>
            <a:rect l="0" t="0" r="r" b="b"/>
            <a:pathLst>
              <a:path w="4" h="1">
                <a:moveTo>
                  <a:pt x="1" y="0"/>
                </a:moveTo>
                <a:lnTo>
                  <a:pt x="3" y="0"/>
                </a:lnTo>
                <a:lnTo>
                  <a:pt x="4" y="0"/>
                </a:lnTo>
                <a:lnTo>
                  <a:pt x="3" y="1"/>
                </a:lnTo>
                <a:lnTo>
                  <a:pt x="1" y="1"/>
                </a:lnTo>
                <a:lnTo>
                  <a:pt x="0" y="0"/>
                </a:lnTo>
                <a:lnTo>
                  <a:pt x="1" y="0"/>
                </a:lnTo>
                <a:close/>
              </a:path>
            </a:pathLst>
          </a:custGeom>
          <a:noFill/>
          <a:ln w="9525">
            <a:noFill/>
            <a:round/>
            <a:headEnd/>
            <a:tailEnd/>
          </a:ln>
        </xdr:spPr>
      </xdr:sp>
      <xdr:sp macro="" textlink="">
        <xdr:nvSpPr>
          <xdr:cNvPr id="57" name="Freeform 128">
            <a:hlinkClick xmlns:r="http://schemas.openxmlformats.org/officeDocument/2006/relationships" r:id="rId45" tooltip="Saudi Arabia - 61"/>
          </xdr:cNvPr>
          <xdr:cNvSpPr>
            <a:spLocks/>
          </xdr:cNvSpPr>
        </xdr:nvSpPr>
        <xdr:spPr bwMode="auto">
          <a:xfrm>
            <a:off x="929" y="1405"/>
            <a:ext cx="421" cy="31"/>
          </a:xfrm>
          <a:custGeom>
            <a:avLst/>
            <a:gdLst/>
            <a:ahLst/>
            <a:cxnLst>
              <a:cxn ang="0">
                <a:pos x="33" y="16"/>
              </a:cxn>
              <a:cxn ang="0">
                <a:pos x="35" y="18"/>
              </a:cxn>
              <a:cxn ang="0">
                <a:pos x="39" y="19"/>
              </a:cxn>
              <a:cxn ang="0">
                <a:pos x="40" y="20"/>
              </a:cxn>
              <a:cxn ang="0">
                <a:pos x="39" y="24"/>
              </a:cxn>
              <a:cxn ang="0">
                <a:pos x="33" y="26"/>
              </a:cxn>
              <a:cxn ang="0">
                <a:pos x="31" y="26"/>
              </a:cxn>
              <a:cxn ang="0">
                <a:pos x="28" y="26"/>
              </a:cxn>
              <a:cxn ang="0">
                <a:pos x="26" y="27"/>
              </a:cxn>
              <a:cxn ang="0">
                <a:pos x="25" y="29"/>
              </a:cxn>
              <a:cxn ang="0">
                <a:pos x="24" y="30"/>
              </a:cxn>
              <a:cxn ang="0">
                <a:pos x="23" y="29"/>
              </a:cxn>
              <a:cxn ang="0">
                <a:pos x="22" y="29"/>
              </a:cxn>
              <a:cxn ang="0">
                <a:pos x="21" y="29"/>
              </a:cxn>
              <a:cxn ang="0">
                <a:pos x="19" y="29"/>
              </a:cxn>
              <a:cxn ang="0">
                <a:pos x="18" y="29"/>
              </a:cxn>
              <a:cxn ang="0">
                <a:pos x="17" y="29"/>
              </a:cxn>
              <a:cxn ang="0">
                <a:pos x="16" y="30"/>
              </a:cxn>
              <a:cxn ang="0">
                <a:pos x="17" y="30"/>
              </a:cxn>
              <a:cxn ang="0">
                <a:pos x="16" y="31"/>
              </a:cxn>
              <a:cxn ang="0">
                <a:pos x="15" y="30"/>
              </a:cxn>
              <a:cxn ang="0">
                <a:pos x="15" y="29"/>
              </a:cxn>
              <a:cxn ang="0">
                <a:pos x="14" y="28"/>
              </a:cxn>
              <a:cxn ang="0">
                <a:pos x="13" y="26"/>
              </a:cxn>
              <a:cxn ang="0">
                <a:pos x="13" y="25"/>
              </a:cxn>
              <a:cxn ang="0">
                <a:pos x="12" y="24"/>
              </a:cxn>
              <a:cxn ang="0">
                <a:pos x="10" y="23"/>
              </a:cxn>
              <a:cxn ang="0">
                <a:pos x="9" y="22"/>
              </a:cxn>
              <a:cxn ang="0">
                <a:pos x="9" y="20"/>
              </a:cxn>
              <a:cxn ang="0">
                <a:pos x="9" y="19"/>
              </a:cxn>
              <a:cxn ang="0">
                <a:pos x="7" y="17"/>
              </a:cxn>
              <a:cxn ang="0">
                <a:pos x="5" y="15"/>
              </a:cxn>
              <a:cxn ang="0">
                <a:pos x="5" y="14"/>
              </a:cxn>
              <a:cxn ang="0">
                <a:pos x="1" y="8"/>
              </a:cxn>
              <a:cxn ang="0">
                <a:pos x="0" y="8"/>
              </a:cxn>
              <a:cxn ang="0">
                <a:pos x="1" y="6"/>
              </a:cxn>
              <a:cxn ang="0">
                <a:pos x="3" y="6"/>
              </a:cxn>
              <a:cxn ang="0">
                <a:pos x="4" y="5"/>
              </a:cxn>
              <a:cxn ang="0">
                <a:pos x="6" y="5"/>
              </a:cxn>
              <a:cxn ang="0">
                <a:pos x="6" y="4"/>
              </a:cxn>
              <a:cxn ang="0">
                <a:pos x="7" y="4"/>
              </a:cxn>
              <a:cxn ang="0">
                <a:pos x="5" y="2"/>
              </a:cxn>
              <a:cxn ang="0">
                <a:pos x="9" y="0"/>
              </a:cxn>
              <a:cxn ang="0">
                <a:pos x="11" y="1"/>
              </a:cxn>
              <a:cxn ang="0">
                <a:pos x="14" y="3"/>
              </a:cxn>
              <a:cxn ang="0">
                <a:pos x="19" y="6"/>
              </a:cxn>
              <a:cxn ang="0">
                <a:pos x="23" y="6"/>
              </a:cxn>
              <a:cxn ang="0">
                <a:pos x="25" y="7"/>
              </a:cxn>
              <a:cxn ang="0">
                <a:pos x="25" y="8"/>
              </a:cxn>
              <a:cxn ang="0">
                <a:pos x="26" y="8"/>
              </a:cxn>
              <a:cxn ang="0">
                <a:pos x="27" y="9"/>
              </a:cxn>
              <a:cxn ang="0">
                <a:pos x="28" y="9"/>
              </a:cxn>
              <a:cxn ang="0">
                <a:pos x="28" y="10"/>
              </a:cxn>
              <a:cxn ang="0">
                <a:pos x="29" y="10"/>
              </a:cxn>
              <a:cxn ang="0">
                <a:pos x="30" y="11"/>
              </a:cxn>
              <a:cxn ang="0">
                <a:pos x="30" y="12"/>
              </a:cxn>
              <a:cxn ang="0">
                <a:pos x="31" y="15"/>
              </a:cxn>
              <a:cxn ang="0">
                <a:pos x="32" y="15"/>
              </a:cxn>
              <a:cxn ang="0">
                <a:pos x="32" y="16"/>
              </a:cxn>
              <a:cxn ang="0">
                <a:pos x="33" y="16"/>
              </a:cxn>
            </a:cxnLst>
            <a:rect l="0" t="0" r="r" b="b"/>
            <a:pathLst>
              <a:path w="40" h="31">
                <a:moveTo>
                  <a:pt x="33" y="16"/>
                </a:moveTo>
                <a:lnTo>
                  <a:pt x="35" y="18"/>
                </a:lnTo>
                <a:lnTo>
                  <a:pt x="39" y="19"/>
                </a:lnTo>
                <a:lnTo>
                  <a:pt x="40" y="20"/>
                </a:lnTo>
                <a:lnTo>
                  <a:pt x="39" y="24"/>
                </a:lnTo>
                <a:lnTo>
                  <a:pt x="33" y="26"/>
                </a:lnTo>
                <a:lnTo>
                  <a:pt x="31" y="26"/>
                </a:lnTo>
                <a:lnTo>
                  <a:pt x="28" y="26"/>
                </a:lnTo>
                <a:lnTo>
                  <a:pt x="26" y="27"/>
                </a:lnTo>
                <a:lnTo>
                  <a:pt x="25" y="29"/>
                </a:lnTo>
                <a:lnTo>
                  <a:pt x="24" y="30"/>
                </a:lnTo>
                <a:lnTo>
                  <a:pt x="23" y="29"/>
                </a:lnTo>
                <a:lnTo>
                  <a:pt x="22" y="29"/>
                </a:lnTo>
                <a:lnTo>
                  <a:pt x="21" y="29"/>
                </a:lnTo>
                <a:lnTo>
                  <a:pt x="19" y="29"/>
                </a:lnTo>
                <a:lnTo>
                  <a:pt x="18" y="29"/>
                </a:lnTo>
                <a:lnTo>
                  <a:pt x="17" y="29"/>
                </a:lnTo>
                <a:lnTo>
                  <a:pt x="16" y="30"/>
                </a:lnTo>
                <a:lnTo>
                  <a:pt x="17" y="30"/>
                </a:lnTo>
                <a:lnTo>
                  <a:pt x="16" y="31"/>
                </a:lnTo>
                <a:lnTo>
                  <a:pt x="15" y="30"/>
                </a:lnTo>
                <a:lnTo>
                  <a:pt x="15" y="29"/>
                </a:lnTo>
                <a:lnTo>
                  <a:pt x="14" y="28"/>
                </a:lnTo>
                <a:lnTo>
                  <a:pt x="13" y="26"/>
                </a:lnTo>
                <a:lnTo>
                  <a:pt x="13" y="25"/>
                </a:lnTo>
                <a:lnTo>
                  <a:pt x="12" y="24"/>
                </a:lnTo>
                <a:lnTo>
                  <a:pt x="10" y="23"/>
                </a:lnTo>
                <a:lnTo>
                  <a:pt x="9" y="22"/>
                </a:lnTo>
                <a:lnTo>
                  <a:pt x="9" y="20"/>
                </a:lnTo>
                <a:lnTo>
                  <a:pt x="9" y="19"/>
                </a:lnTo>
                <a:lnTo>
                  <a:pt x="7" y="17"/>
                </a:lnTo>
                <a:lnTo>
                  <a:pt x="5" y="15"/>
                </a:lnTo>
                <a:lnTo>
                  <a:pt x="5" y="14"/>
                </a:lnTo>
                <a:lnTo>
                  <a:pt x="1" y="8"/>
                </a:lnTo>
                <a:lnTo>
                  <a:pt x="0" y="8"/>
                </a:lnTo>
                <a:lnTo>
                  <a:pt x="1" y="6"/>
                </a:lnTo>
                <a:lnTo>
                  <a:pt x="3" y="6"/>
                </a:lnTo>
                <a:lnTo>
                  <a:pt x="4" y="5"/>
                </a:lnTo>
                <a:lnTo>
                  <a:pt x="6" y="5"/>
                </a:lnTo>
                <a:lnTo>
                  <a:pt x="6" y="4"/>
                </a:lnTo>
                <a:lnTo>
                  <a:pt x="7" y="4"/>
                </a:lnTo>
                <a:lnTo>
                  <a:pt x="5" y="2"/>
                </a:lnTo>
                <a:lnTo>
                  <a:pt x="9" y="0"/>
                </a:lnTo>
                <a:lnTo>
                  <a:pt x="11" y="1"/>
                </a:lnTo>
                <a:lnTo>
                  <a:pt x="14" y="3"/>
                </a:lnTo>
                <a:lnTo>
                  <a:pt x="19" y="6"/>
                </a:lnTo>
                <a:lnTo>
                  <a:pt x="23" y="6"/>
                </a:lnTo>
                <a:lnTo>
                  <a:pt x="25" y="7"/>
                </a:lnTo>
                <a:lnTo>
                  <a:pt x="25" y="8"/>
                </a:lnTo>
                <a:lnTo>
                  <a:pt x="26" y="8"/>
                </a:lnTo>
                <a:lnTo>
                  <a:pt x="27" y="9"/>
                </a:lnTo>
                <a:lnTo>
                  <a:pt x="28" y="9"/>
                </a:lnTo>
                <a:lnTo>
                  <a:pt x="28" y="10"/>
                </a:lnTo>
                <a:lnTo>
                  <a:pt x="29" y="10"/>
                </a:lnTo>
                <a:lnTo>
                  <a:pt x="30" y="11"/>
                </a:lnTo>
                <a:lnTo>
                  <a:pt x="30" y="12"/>
                </a:lnTo>
                <a:lnTo>
                  <a:pt x="31" y="15"/>
                </a:lnTo>
                <a:lnTo>
                  <a:pt x="32" y="15"/>
                </a:lnTo>
                <a:lnTo>
                  <a:pt x="32" y="16"/>
                </a:lnTo>
                <a:lnTo>
                  <a:pt x="33" y="16"/>
                </a:lnTo>
                <a:close/>
              </a:path>
            </a:pathLst>
          </a:custGeom>
          <a:noFill/>
          <a:ln w="9525">
            <a:noFill/>
            <a:round/>
            <a:headEnd/>
            <a:tailEnd/>
          </a:ln>
        </xdr:spPr>
      </xdr:sp>
      <xdr:sp macro="" textlink="">
        <xdr:nvSpPr>
          <xdr:cNvPr id="58" name="Freeform 127">
            <a:hlinkClick xmlns:r="http://schemas.openxmlformats.org/officeDocument/2006/relationships" r:id="rId46" tooltip="Bulgaria - 64"/>
          </xdr:cNvPr>
          <xdr:cNvSpPr>
            <a:spLocks/>
          </xdr:cNvSpPr>
        </xdr:nvSpPr>
        <xdr:spPr bwMode="auto">
          <a:xfrm>
            <a:off x="906" y="1383"/>
            <a:ext cx="393" cy="5"/>
          </a:xfrm>
          <a:custGeom>
            <a:avLst/>
            <a:gdLst/>
            <a:ahLst/>
            <a:cxnLst>
              <a:cxn ang="0">
                <a:pos x="12" y="0"/>
              </a:cxn>
              <a:cxn ang="0">
                <a:pos x="11" y="1"/>
              </a:cxn>
              <a:cxn ang="0">
                <a:pos x="10" y="1"/>
              </a:cxn>
              <a:cxn ang="0">
                <a:pos x="10" y="2"/>
              </a:cxn>
              <a:cxn ang="0">
                <a:pos x="9" y="3"/>
              </a:cxn>
              <a:cxn ang="0">
                <a:pos x="10" y="3"/>
              </a:cxn>
              <a:cxn ang="0">
                <a:pos x="11" y="4"/>
              </a:cxn>
              <a:cxn ang="0">
                <a:pos x="10" y="4"/>
              </a:cxn>
              <a:cxn ang="0">
                <a:pos x="9" y="4"/>
              </a:cxn>
              <a:cxn ang="0">
                <a:pos x="8" y="4"/>
              </a:cxn>
              <a:cxn ang="0">
                <a:pos x="7" y="4"/>
              </a:cxn>
              <a:cxn ang="0">
                <a:pos x="7" y="5"/>
              </a:cxn>
              <a:cxn ang="0">
                <a:pos x="5" y="5"/>
              </a:cxn>
              <a:cxn ang="0">
                <a:pos x="3" y="4"/>
              </a:cxn>
              <a:cxn ang="0">
                <a:pos x="1" y="5"/>
              </a:cxn>
              <a:cxn ang="0">
                <a:pos x="1" y="4"/>
              </a:cxn>
              <a:cxn ang="0">
                <a:pos x="0" y="3"/>
              </a:cxn>
              <a:cxn ang="0">
                <a:pos x="0" y="2"/>
              </a:cxn>
              <a:cxn ang="0">
                <a:pos x="1" y="1"/>
              </a:cxn>
              <a:cxn ang="0">
                <a:pos x="0" y="1"/>
              </a:cxn>
              <a:cxn ang="0">
                <a:pos x="0" y="0"/>
              </a:cxn>
              <a:cxn ang="0">
                <a:pos x="1" y="0"/>
              </a:cxn>
              <a:cxn ang="0">
                <a:pos x="3" y="0"/>
              </a:cxn>
              <a:cxn ang="0">
                <a:pos x="6" y="1"/>
              </a:cxn>
              <a:cxn ang="0">
                <a:pos x="7" y="0"/>
              </a:cxn>
              <a:cxn ang="0">
                <a:pos x="9" y="0"/>
              </a:cxn>
              <a:cxn ang="0">
                <a:pos x="12" y="0"/>
              </a:cxn>
            </a:cxnLst>
            <a:rect l="0" t="0" r="r" b="b"/>
            <a:pathLst>
              <a:path w="12" h="5">
                <a:moveTo>
                  <a:pt x="12" y="0"/>
                </a:moveTo>
                <a:lnTo>
                  <a:pt x="11" y="1"/>
                </a:lnTo>
                <a:lnTo>
                  <a:pt x="10" y="1"/>
                </a:lnTo>
                <a:lnTo>
                  <a:pt x="10" y="2"/>
                </a:lnTo>
                <a:lnTo>
                  <a:pt x="9" y="3"/>
                </a:lnTo>
                <a:lnTo>
                  <a:pt x="10" y="3"/>
                </a:lnTo>
                <a:lnTo>
                  <a:pt x="11" y="4"/>
                </a:lnTo>
                <a:lnTo>
                  <a:pt x="10" y="4"/>
                </a:lnTo>
                <a:lnTo>
                  <a:pt x="9" y="4"/>
                </a:lnTo>
                <a:lnTo>
                  <a:pt x="8" y="4"/>
                </a:lnTo>
                <a:lnTo>
                  <a:pt x="7" y="4"/>
                </a:lnTo>
                <a:lnTo>
                  <a:pt x="7" y="5"/>
                </a:lnTo>
                <a:lnTo>
                  <a:pt x="5" y="5"/>
                </a:lnTo>
                <a:lnTo>
                  <a:pt x="3" y="4"/>
                </a:lnTo>
                <a:lnTo>
                  <a:pt x="1" y="5"/>
                </a:lnTo>
                <a:lnTo>
                  <a:pt x="1" y="4"/>
                </a:lnTo>
                <a:lnTo>
                  <a:pt x="0" y="3"/>
                </a:lnTo>
                <a:lnTo>
                  <a:pt x="0" y="2"/>
                </a:lnTo>
                <a:lnTo>
                  <a:pt x="1" y="1"/>
                </a:lnTo>
                <a:lnTo>
                  <a:pt x="0" y="1"/>
                </a:lnTo>
                <a:lnTo>
                  <a:pt x="0" y="0"/>
                </a:lnTo>
                <a:lnTo>
                  <a:pt x="1" y="0"/>
                </a:lnTo>
                <a:lnTo>
                  <a:pt x="3" y="0"/>
                </a:lnTo>
                <a:lnTo>
                  <a:pt x="6" y="1"/>
                </a:lnTo>
                <a:lnTo>
                  <a:pt x="7" y="0"/>
                </a:lnTo>
                <a:lnTo>
                  <a:pt x="9" y="0"/>
                </a:lnTo>
                <a:lnTo>
                  <a:pt x="12" y="0"/>
                </a:lnTo>
                <a:close/>
              </a:path>
            </a:pathLst>
          </a:custGeom>
          <a:noFill/>
          <a:ln w="9525">
            <a:noFill/>
            <a:round/>
            <a:headEnd/>
            <a:tailEnd/>
          </a:ln>
        </xdr:spPr>
      </xdr:sp>
      <xdr:sp macro="" textlink="">
        <xdr:nvSpPr>
          <xdr:cNvPr id="59" name="Freeform 126">
            <a:hlinkClick xmlns:r="http://schemas.openxmlformats.org/officeDocument/2006/relationships" r:id="rId47" tooltip="Estonia - 65"/>
          </xdr:cNvPr>
          <xdr:cNvSpPr>
            <a:spLocks/>
          </xdr:cNvSpPr>
        </xdr:nvSpPr>
        <xdr:spPr bwMode="auto">
          <a:xfrm>
            <a:off x="905" y="1354"/>
            <a:ext cx="384" cy="2"/>
          </a:xfrm>
          <a:custGeom>
            <a:avLst/>
            <a:gdLst/>
            <a:ahLst/>
            <a:cxnLst>
              <a:cxn ang="0">
                <a:pos x="2" y="1"/>
              </a:cxn>
              <a:cxn ang="0">
                <a:pos x="2" y="0"/>
              </a:cxn>
              <a:cxn ang="0">
                <a:pos x="1" y="0"/>
              </a:cxn>
              <a:cxn ang="0">
                <a:pos x="0" y="0"/>
              </a:cxn>
              <a:cxn ang="0">
                <a:pos x="0" y="1"/>
              </a:cxn>
              <a:cxn ang="0">
                <a:pos x="0" y="2"/>
              </a:cxn>
              <a:cxn ang="0">
                <a:pos x="1" y="2"/>
              </a:cxn>
              <a:cxn ang="0">
                <a:pos x="3" y="1"/>
              </a:cxn>
              <a:cxn ang="0">
                <a:pos x="2" y="1"/>
              </a:cxn>
            </a:cxnLst>
            <a:rect l="0" t="0" r="r" b="b"/>
            <a:pathLst>
              <a:path w="3" h="2">
                <a:moveTo>
                  <a:pt x="2" y="1"/>
                </a:moveTo>
                <a:lnTo>
                  <a:pt x="2" y="0"/>
                </a:lnTo>
                <a:lnTo>
                  <a:pt x="1" y="0"/>
                </a:lnTo>
                <a:lnTo>
                  <a:pt x="0" y="0"/>
                </a:lnTo>
                <a:lnTo>
                  <a:pt x="0" y="1"/>
                </a:lnTo>
                <a:lnTo>
                  <a:pt x="0" y="2"/>
                </a:lnTo>
                <a:lnTo>
                  <a:pt x="1" y="2"/>
                </a:lnTo>
                <a:lnTo>
                  <a:pt x="3" y="1"/>
                </a:lnTo>
                <a:lnTo>
                  <a:pt x="2" y="1"/>
                </a:lnTo>
                <a:close/>
              </a:path>
            </a:pathLst>
          </a:custGeom>
          <a:noFill/>
          <a:ln w="9525">
            <a:noFill/>
            <a:round/>
            <a:headEnd/>
            <a:tailEnd/>
          </a:ln>
        </xdr:spPr>
      </xdr:sp>
      <xdr:sp macro="" textlink="">
        <xdr:nvSpPr>
          <xdr:cNvPr id="60" name="Freeform 125">
            <a:hlinkClick xmlns:r="http://schemas.openxmlformats.org/officeDocument/2006/relationships" r:id="rId47" tooltip="Estonia - 65"/>
          </xdr:cNvPr>
          <xdr:cNvSpPr>
            <a:spLocks/>
          </xdr:cNvSpPr>
        </xdr:nvSpPr>
        <xdr:spPr bwMode="auto">
          <a:xfrm>
            <a:off x="908" y="1353"/>
            <a:ext cx="390" cy="4"/>
          </a:xfrm>
          <a:custGeom>
            <a:avLst/>
            <a:gdLst/>
            <a:ahLst/>
            <a:cxnLst>
              <a:cxn ang="0">
                <a:pos x="9" y="0"/>
              </a:cxn>
              <a:cxn ang="0">
                <a:pos x="9" y="1"/>
              </a:cxn>
              <a:cxn ang="0">
                <a:pos x="8" y="1"/>
              </a:cxn>
              <a:cxn ang="0">
                <a:pos x="7" y="2"/>
              </a:cxn>
              <a:cxn ang="0">
                <a:pos x="8" y="3"/>
              </a:cxn>
              <a:cxn ang="0">
                <a:pos x="8" y="4"/>
              </a:cxn>
              <a:cxn ang="0">
                <a:pos x="7" y="4"/>
              </a:cxn>
              <a:cxn ang="0">
                <a:pos x="6" y="4"/>
              </a:cxn>
              <a:cxn ang="0">
                <a:pos x="3" y="3"/>
              </a:cxn>
              <a:cxn ang="0">
                <a:pos x="1" y="3"/>
              </a:cxn>
              <a:cxn ang="0">
                <a:pos x="2" y="3"/>
              </a:cxn>
              <a:cxn ang="0">
                <a:pos x="1" y="2"/>
              </a:cxn>
              <a:cxn ang="0">
                <a:pos x="1" y="3"/>
              </a:cxn>
              <a:cxn ang="0">
                <a:pos x="0" y="2"/>
              </a:cxn>
              <a:cxn ang="0">
                <a:pos x="1" y="2"/>
              </a:cxn>
              <a:cxn ang="0">
                <a:pos x="0" y="2"/>
              </a:cxn>
              <a:cxn ang="0">
                <a:pos x="0" y="1"/>
              </a:cxn>
              <a:cxn ang="0">
                <a:pos x="2" y="0"/>
              </a:cxn>
              <a:cxn ang="0">
                <a:pos x="4" y="0"/>
              </a:cxn>
              <a:cxn ang="0">
                <a:pos x="7" y="0"/>
              </a:cxn>
              <a:cxn ang="0">
                <a:pos x="9" y="0"/>
              </a:cxn>
            </a:cxnLst>
            <a:rect l="0" t="0" r="r" b="b"/>
            <a:pathLst>
              <a:path w="9" h="4">
                <a:moveTo>
                  <a:pt x="9" y="0"/>
                </a:moveTo>
                <a:lnTo>
                  <a:pt x="9" y="1"/>
                </a:lnTo>
                <a:lnTo>
                  <a:pt x="8" y="1"/>
                </a:lnTo>
                <a:lnTo>
                  <a:pt x="7" y="2"/>
                </a:lnTo>
                <a:lnTo>
                  <a:pt x="8" y="3"/>
                </a:lnTo>
                <a:lnTo>
                  <a:pt x="8" y="4"/>
                </a:lnTo>
                <a:lnTo>
                  <a:pt x="7" y="4"/>
                </a:lnTo>
                <a:lnTo>
                  <a:pt x="6" y="4"/>
                </a:lnTo>
                <a:lnTo>
                  <a:pt x="3" y="3"/>
                </a:lnTo>
                <a:lnTo>
                  <a:pt x="1" y="3"/>
                </a:lnTo>
                <a:lnTo>
                  <a:pt x="2" y="3"/>
                </a:lnTo>
                <a:lnTo>
                  <a:pt x="1" y="2"/>
                </a:lnTo>
                <a:lnTo>
                  <a:pt x="1" y="3"/>
                </a:lnTo>
                <a:lnTo>
                  <a:pt x="0" y="2"/>
                </a:lnTo>
                <a:lnTo>
                  <a:pt x="1" y="2"/>
                </a:lnTo>
                <a:lnTo>
                  <a:pt x="0" y="2"/>
                </a:lnTo>
                <a:lnTo>
                  <a:pt x="0" y="1"/>
                </a:lnTo>
                <a:lnTo>
                  <a:pt x="2" y="0"/>
                </a:lnTo>
                <a:lnTo>
                  <a:pt x="4" y="0"/>
                </a:lnTo>
                <a:lnTo>
                  <a:pt x="7" y="0"/>
                </a:lnTo>
                <a:lnTo>
                  <a:pt x="9" y="0"/>
                </a:lnTo>
                <a:close/>
              </a:path>
            </a:pathLst>
          </a:custGeom>
          <a:noFill/>
          <a:ln w="9525">
            <a:noFill/>
            <a:round/>
            <a:headEnd/>
            <a:tailEnd/>
          </a:ln>
        </xdr:spPr>
      </xdr:sp>
      <xdr:sp macro="" textlink="">
        <xdr:nvSpPr>
          <xdr:cNvPr id="61" name="Freeform 124">
            <a:hlinkClick xmlns:r="http://schemas.openxmlformats.org/officeDocument/2006/relationships" r:id="rId48" tooltip="Kuwait - 76"/>
          </xdr:cNvPr>
          <xdr:cNvSpPr>
            <a:spLocks/>
          </xdr:cNvSpPr>
        </xdr:nvSpPr>
        <xdr:spPr bwMode="auto">
          <a:xfrm>
            <a:off x="952" y="1410"/>
            <a:ext cx="384" cy="3"/>
          </a:xfrm>
          <a:custGeom>
            <a:avLst/>
            <a:gdLst/>
            <a:ahLst/>
            <a:cxnLst>
              <a:cxn ang="0">
                <a:pos x="3" y="0"/>
              </a:cxn>
              <a:cxn ang="0">
                <a:pos x="2" y="1"/>
              </a:cxn>
              <a:cxn ang="0">
                <a:pos x="3" y="1"/>
              </a:cxn>
              <a:cxn ang="0">
                <a:pos x="3" y="2"/>
              </a:cxn>
              <a:cxn ang="0">
                <a:pos x="3" y="3"/>
              </a:cxn>
              <a:cxn ang="0">
                <a:pos x="2" y="3"/>
              </a:cxn>
              <a:cxn ang="0">
                <a:pos x="2" y="2"/>
              </a:cxn>
              <a:cxn ang="0">
                <a:pos x="0" y="1"/>
              </a:cxn>
              <a:cxn ang="0">
                <a:pos x="1" y="0"/>
              </a:cxn>
              <a:cxn ang="0">
                <a:pos x="2" y="0"/>
              </a:cxn>
              <a:cxn ang="0">
                <a:pos x="3" y="0"/>
              </a:cxn>
            </a:cxnLst>
            <a:rect l="0" t="0" r="r" b="b"/>
            <a:pathLst>
              <a:path w="3" h="3">
                <a:moveTo>
                  <a:pt x="3" y="0"/>
                </a:moveTo>
                <a:lnTo>
                  <a:pt x="2" y="1"/>
                </a:lnTo>
                <a:lnTo>
                  <a:pt x="3" y="1"/>
                </a:lnTo>
                <a:lnTo>
                  <a:pt x="3" y="2"/>
                </a:lnTo>
                <a:lnTo>
                  <a:pt x="3" y="3"/>
                </a:lnTo>
                <a:lnTo>
                  <a:pt x="2" y="3"/>
                </a:lnTo>
                <a:lnTo>
                  <a:pt x="2" y="2"/>
                </a:lnTo>
                <a:lnTo>
                  <a:pt x="0" y="1"/>
                </a:lnTo>
                <a:lnTo>
                  <a:pt x="1" y="0"/>
                </a:lnTo>
                <a:lnTo>
                  <a:pt x="2" y="0"/>
                </a:lnTo>
                <a:lnTo>
                  <a:pt x="3" y="0"/>
                </a:lnTo>
                <a:close/>
              </a:path>
            </a:pathLst>
          </a:custGeom>
          <a:noFill/>
          <a:ln w="9525">
            <a:noFill/>
            <a:round/>
            <a:headEnd/>
            <a:tailEnd/>
          </a:ln>
        </xdr:spPr>
      </xdr:sp>
      <xdr:sp macro="" textlink="">
        <xdr:nvSpPr>
          <xdr:cNvPr id="62" name="Freeform 123">
            <a:hlinkClick xmlns:r="http://schemas.openxmlformats.org/officeDocument/2006/relationships" r:id="rId49" tooltip="United Arab Emirates - 78"/>
          </xdr:cNvPr>
          <xdr:cNvSpPr>
            <a:spLocks/>
          </xdr:cNvSpPr>
        </xdr:nvSpPr>
        <xdr:spPr bwMode="auto">
          <a:xfrm>
            <a:off x="962" y="1417"/>
            <a:ext cx="390" cy="7"/>
          </a:xfrm>
          <a:custGeom>
            <a:avLst/>
            <a:gdLst/>
            <a:ahLst/>
            <a:cxnLst>
              <a:cxn ang="0">
                <a:pos x="6" y="7"/>
              </a:cxn>
              <a:cxn ang="0">
                <a:pos x="2" y="6"/>
              </a:cxn>
              <a:cxn ang="0">
                <a:pos x="0" y="4"/>
              </a:cxn>
              <a:cxn ang="0">
                <a:pos x="1" y="4"/>
              </a:cxn>
              <a:cxn ang="0">
                <a:pos x="2" y="4"/>
              </a:cxn>
              <a:cxn ang="0">
                <a:pos x="3" y="4"/>
              </a:cxn>
              <a:cxn ang="0">
                <a:pos x="4" y="4"/>
              </a:cxn>
              <a:cxn ang="0">
                <a:pos x="5" y="4"/>
              </a:cxn>
              <a:cxn ang="0">
                <a:pos x="6" y="3"/>
              </a:cxn>
              <a:cxn ang="0">
                <a:pos x="8" y="1"/>
              </a:cxn>
              <a:cxn ang="0">
                <a:pos x="8" y="0"/>
              </a:cxn>
              <a:cxn ang="0">
                <a:pos x="9" y="1"/>
              </a:cxn>
              <a:cxn ang="0">
                <a:pos x="9" y="2"/>
              </a:cxn>
              <a:cxn ang="0">
                <a:pos x="8" y="3"/>
              </a:cxn>
              <a:cxn ang="0">
                <a:pos x="8" y="2"/>
              </a:cxn>
              <a:cxn ang="0">
                <a:pos x="8" y="4"/>
              </a:cxn>
              <a:cxn ang="0">
                <a:pos x="7" y="4"/>
              </a:cxn>
              <a:cxn ang="0">
                <a:pos x="6" y="7"/>
              </a:cxn>
            </a:cxnLst>
            <a:rect l="0" t="0" r="r" b="b"/>
            <a:pathLst>
              <a:path w="9" h="7">
                <a:moveTo>
                  <a:pt x="6" y="7"/>
                </a:moveTo>
                <a:lnTo>
                  <a:pt x="2" y="6"/>
                </a:lnTo>
                <a:lnTo>
                  <a:pt x="0" y="4"/>
                </a:lnTo>
                <a:lnTo>
                  <a:pt x="1" y="4"/>
                </a:lnTo>
                <a:lnTo>
                  <a:pt x="2" y="4"/>
                </a:lnTo>
                <a:lnTo>
                  <a:pt x="3" y="4"/>
                </a:lnTo>
                <a:lnTo>
                  <a:pt x="4" y="4"/>
                </a:lnTo>
                <a:lnTo>
                  <a:pt x="5" y="4"/>
                </a:lnTo>
                <a:lnTo>
                  <a:pt x="6" y="3"/>
                </a:lnTo>
                <a:lnTo>
                  <a:pt x="8" y="1"/>
                </a:lnTo>
                <a:lnTo>
                  <a:pt x="8" y="0"/>
                </a:lnTo>
                <a:lnTo>
                  <a:pt x="9" y="1"/>
                </a:lnTo>
                <a:lnTo>
                  <a:pt x="9" y="2"/>
                </a:lnTo>
                <a:lnTo>
                  <a:pt x="8" y="3"/>
                </a:lnTo>
                <a:lnTo>
                  <a:pt x="8" y="2"/>
                </a:lnTo>
                <a:lnTo>
                  <a:pt x="8" y="4"/>
                </a:lnTo>
                <a:lnTo>
                  <a:pt x="7" y="4"/>
                </a:lnTo>
                <a:lnTo>
                  <a:pt x="6" y="7"/>
                </a:lnTo>
                <a:close/>
              </a:path>
            </a:pathLst>
          </a:custGeom>
          <a:noFill/>
          <a:ln w="9525">
            <a:noFill/>
            <a:round/>
            <a:headEnd/>
            <a:tailEnd/>
          </a:ln>
        </xdr:spPr>
      </xdr:sp>
      <xdr:sp macro="" textlink="">
        <xdr:nvSpPr>
          <xdr:cNvPr id="63" name="Freeform 122">
            <a:hlinkClick xmlns:r="http://schemas.openxmlformats.org/officeDocument/2006/relationships" r:id="rId50" tooltip="Nigeria - 80"/>
          </xdr:cNvPr>
          <xdr:cNvSpPr>
            <a:spLocks/>
          </xdr:cNvSpPr>
        </xdr:nvSpPr>
        <xdr:spPr bwMode="auto">
          <a:xfrm>
            <a:off x="868" y="1440"/>
            <a:ext cx="404" cy="19"/>
          </a:xfrm>
          <a:custGeom>
            <a:avLst/>
            <a:gdLst/>
            <a:ahLst/>
            <a:cxnLst>
              <a:cxn ang="0">
                <a:pos x="22" y="3"/>
              </a:cxn>
              <a:cxn ang="0">
                <a:pos x="23" y="5"/>
              </a:cxn>
              <a:cxn ang="0">
                <a:pos x="21" y="8"/>
              </a:cxn>
              <a:cxn ang="0">
                <a:pos x="20" y="9"/>
              </a:cxn>
              <a:cxn ang="0">
                <a:pos x="19" y="11"/>
              </a:cxn>
              <a:cxn ang="0">
                <a:pos x="18" y="13"/>
              </a:cxn>
              <a:cxn ang="0">
                <a:pos x="16" y="15"/>
              </a:cxn>
              <a:cxn ang="0">
                <a:pos x="15" y="13"/>
              </a:cxn>
              <a:cxn ang="0">
                <a:pos x="14" y="14"/>
              </a:cxn>
              <a:cxn ang="0">
                <a:pos x="12" y="16"/>
              </a:cxn>
              <a:cxn ang="0">
                <a:pos x="11" y="18"/>
              </a:cxn>
              <a:cxn ang="0">
                <a:pos x="9" y="18"/>
              </a:cxn>
              <a:cxn ang="0">
                <a:pos x="9" y="18"/>
              </a:cxn>
              <a:cxn ang="0">
                <a:pos x="8" y="18"/>
              </a:cxn>
              <a:cxn ang="0">
                <a:pos x="8" y="18"/>
              </a:cxn>
              <a:cxn ang="0">
                <a:pos x="8" y="18"/>
              </a:cxn>
              <a:cxn ang="0">
                <a:pos x="7" y="19"/>
              </a:cxn>
              <a:cxn ang="0">
                <a:pos x="5" y="17"/>
              </a:cxn>
              <a:cxn ang="0">
                <a:pos x="5" y="17"/>
              </a:cxn>
              <a:cxn ang="0">
                <a:pos x="6" y="16"/>
              </a:cxn>
              <a:cxn ang="0">
                <a:pos x="4" y="15"/>
              </a:cxn>
              <a:cxn ang="0">
                <a:pos x="2" y="14"/>
              </a:cxn>
              <a:cxn ang="0">
                <a:pos x="1" y="15"/>
              </a:cxn>
              <a:cxn ang="0">
                <a:pos x="0" y="10"/>
              </a:cxn>
              <a:cxn ang="0">
                <a:pos x="1" y="9"/>
              </a:cxn>
              <a:cxn ang="0">
                <a:pos x="2" y="7"/>
              </a:cxn>
              <a:cxn ang="0">
                <a:pos x="2" y="5"/>
              </a:cxn>
              <a:cxn ang="0">
                <a:pos x="3" y="2"/>
              </a:cxn>
              <a:cxn ang="0">
                <a:pos x="4" y="1"/>
              </a:cxn>
              <a:cxn ang="0">
                <a:pos x="7" y="1"/>
              </a:cxn>
              <a:cxn ang="0">
                <a:pos x="10" y="1"/>
              </a:cxn>
              <a:cxn ang="0">
                <a:pos x="13" y="3"/>
              </a:cxn>
              <a:cxn ang="0">
                <a:pos x="15" y="1"/>
              </a:cxn>
              <a:cxn ang="0">
                <a:pos x="19" y="2"/>
              </a:cxn>
              <a:cxn ang="0">
                <a:pos x="21" y="1"/>
              </a:cxn>
            </a:cxnLst>
            <a:rect l="0" t="0" r="r" b="b"/>
            <a:pathLst>
              <a:path w="23" h="19">
                <a:moveTo>
                  <a:pt x="22" y="2"/>
                </a:moveTo>
                <a:lnTo>
                  <a:pt x="22" y="3"/>
                </a:lnTo>
                <a:lnTo>
                  <a:pt x="23" y="4"/>
                </a:lnTo>
                <a:lnTo>
                  <a:pt x="23" y="5"/>
                </a:lnTo>
                <a:lnTo>
                  <a:pt x="21" y="6"/>
                </a:lnTo>
                <a:lnTo>
                  <a:pt x="21" y="8"/>
                </a:lnTo>
                <a:lnTo>
                  <a:pt x="20" y="8"/>
                </a:lnTo>
                <a:lnTo>
                  <a:pt x="20" y="9"/>
                </a:lnTo>
                <a:lnTo>
                  <a:pt x="19" y="10"/>
                </a:lnTo>
                <a:lnTo>
                  <a:pt x="19" y="11"/>
                </a:lnTo>
                <a:lnTo>
                  <a:pt x="18" y="12"/>
                </a:lnTo>
                <a:lnTo>
                  <a:pt x="18" y="13"/>
                </a:lnTo>
                <a:lnTo>
                  <a:pt x="17" y="15"/>
                </a:lnTo>
                <a:lnTo>
                  <a:pt x="16" y="15"/>
                </a:lnTo>
                <a:lnTo>
                  <a:pt x="16" y="14"/>
                </a:lnTo>
                <a:lnTo>
                  <a:pt x="15" y="13"/>
                </a:lnTo>
                <a:lnTo>
                  <a:pt x="15" y="14"/>
                </a:lnTo>
                <a:lnTo>
                  <a:pt x="14" y="14"/>
                </a:lnTo>
                <a:lnTo>
                  <a:pt x="14" y="15"/>
                </a:lnTo>
                <a:lnTo>
                  <a:pt x="12" y="16"/>
                </a:lnTo>
                <a:lnTo>
                  <a:pt x="12" y="17"/>
                </a:lnTo>
                <a:lnTo>
                  <a:pt x="11" y="18"/>
                </a:lnTo>
                <a:lnTo>
                  <a:pt x="10" y="18"/>
                </a:lnTo>
                <a:lnTo>
                  <a:pt x="9" y="18"/>
                </a:lnTo>
                <a:lnTo>
                  <a:pt x="10" y="18"/>
                </a:lnTo>
                <a:lnTo>
                  <a:pt x="9" y="18"/>
                </a:lnTo>
                <a:lnTo>
                  <a:pt x="9" y="19"/>
                </a:lnTo>
                <a:lnTo>
                  <a:pt x="8" y="18"/>
                </a:lnTo>
                <a:lnTo>
                  <a:pt x="8" y="19"/>
                </a:lnTo>
                <a:lnTo>
                  <a:pt x="8" y="18"/>
                </a:lnTo>
                <a:lnTo>
                  <a:pt x="8" y="19"/>
                </a:lnTo>
                <a:lnTo>
                  <a:pt x="8" y="18"/>
                </a:lnTo>
                <a:lnTo>
                  <a:pt x="8" y="19"/>
                </a:lnTo>
                <a:lnTo>
                  <a:pt x="7" y="19"/>
                </a:lnTo>
                <a:lnTo>
                  <a:pt x="6" y="18"/>
                </a:lnTo>
                <a:lnTo>
                  <a:pt x="5" y="17"/>
                </a:lnTo>
                <a:lnTo>
                  <a:pt x="6" y="16"/>
                </a:lnTo>
                <a:lnTo>
                  <a:pt x="5" y="17"/>
                </a:lnTo>
                <a:lnTo>
                  <a:pt x="5" y="16"/>
                </a:lnTo>
                <a:lnTo>
                  <a:pt x="6" y="16"/>
                </a:lnTo>
                <a:lnTo>
                  <a:pt x="5" y="16"/>
                </a:lnTo>
                <a:lnTo>
                  <a:pt x="4" y="15"/>
                </a:lnTo>
                <a:lnTo>
                  <a:pt x="1" y="15"/>
                </a:lnTo>
                <a:lnTo>
                  <a:pt x="2" y="14"/>
                </a:lnTo>
                <a:lnTo>
                  <a:pt x="1" y="14"/>
                </a:lnTo>
                <a:lnTo>
                  <a:pt x="1" y="15"/>
                </a:lnTo>
                <a:lnTo>
                  <a:pt x="0" y="15"/>
                </a:lnTo>
                <a:lnTo>
                  <a:pt x="0" y="10"/>
                </a:lnTo>
                <a:lnTo>
                  <a:pt x="1" y="10"/>
                </a:lnTo>
                <a:lnTo>
                  <a:pt x="1" y="9"/>
                </a:lnTo>
                <a:lnTo>
                  <a:pt x="2" y="8"/>
                </a:lnTo>
                <a:lnTo>
                  <a:pt x="2" y="7"/>
                </a:lnTo>
                <a:lnTo>
                  <a:pt x="2" y="6"/>
                </a:lnTo>
                <a:lnTo>
                  <a:pt x="2" y="5"/>
                </a:lnTo>
                <a:lnTo>
                  <a:pt x="2" y="3"/>
                </a:lnTo>
                <a:lnTo>
                  <a:pt x="3" y="2"/>
                </a:lnTo>
                <a:lnTo>
                  <a:pt x="3" y="1"/>
                </a:lnTo>
                <a:lnTo>
                  <a:pt x="4" y="1"/>
                </a:lnTo>
                <a:lnTo>
                  <a:pt x="6" y="0"/>
                </a:lnTo>
                <a:lnTo>
                  <a:pt x="7" y="1"/>
                </a:lnTo>
                <a:lnTo>
                  <a:pt x="8" y="2"/>
                </a:lnTo>
                <a:lnTo>
                  <a:pt x="10" y="1"/>
                </a:lnTo>
                <a:lnTo>
                  <a:pt x="12" y="2"/>
                </a:lnTo>
                <a:lnTo>
                  <a:pt x="13" y="3"/>
                </a:lnTo>
                <a:lnTo>
                  <a:pt x="14" y="2"/>
                </a:lnTo>
                <a:lnTo>
                  <a:pt x="15" y="1"/>
                </a:lnTo>
                <a:lnTo>
                  <a:pt x="17" y="1"/>
                </a:lnTo>
                <a:lnTo>
                  <a:pt x="19" y="2"/>
                </a:lnTo>
                <a:lnTo>
                  <a:pt x="20" y="1"/>
                </a:lnTo>
                <a:lnTo>
                  <a:pt x="21" y="1"/>
                </a:lnTo>
                <a:lnTo>
                  <a:pt x="22" y="2"/>
                </a:lnTo>
                <a:close/>
              </a:path>
            </a:pathLst>
          </a:custGeom>
          <a:noFill/>
          <a:ln w="9525">
            <a:noFill/>
            <a:round/>
            <a:headEnd/>
            <a:tailEnd/>
          </a:ln>
        </xdr:spPr>
      </xdr:sp>
      <xdr:sp macro="" textlink="">
        <xdr:nvSpPr>
          <xdr:cNvPr id="64" name="Freeform 121">
            <a:hlinkClick xmlns:r="http://schemas.openxmlformats.org/officeDocument/2006/relationships" r:id="rId51" tooltip="Vietnam - 84"/>
          </xdr:cNvPr>
          <xdr:cNvSpPr>
            <a:spLocks/>
          </xdr:cNvSpPr>
        </xdr:nvSpPr>
        <xdr:spPr bwMode="auto">
          <a:xfrm>
            <a:off x="1058" y="1422"/>
            <a:ext cx="395" cy="29"/>
          </a:xfrm>
          <a:custGeom>
            <a:avLst/>
            <a:gdLst/>
            <a:ahLst/>
            <a:cxnLst>
              <a:cxn ang="0">
                <a:pos x="6" y="25"/>
              </a:cxn>
              <a:cxn ang="0">
                <a:pos x="7" y="24"/>
              </a:cxn>
              <a:cxn ang="0">
                <a:pos x="7" y="23"/>
              </a:cxn>
              <a:cxn ang="0">
                <a:pos x="9" y="23"/>
              </a:cxn>
              <a:cxn ang="0">
                <a:pos x="10" y="21"/>
              </a:cxn>
              <a:cxn ang="0">
                <a:pos x="11" y="19"/>
              </a:cxn>
              <a:cxn ang="0">
                <a:pos x="10" y="17"/>
              </a:cxn>
              <a:cxn ang="0">
                <a:pos x="11" y="16"/>
              </a:cxn>
              <a:cxn ang="0">
                <a:pos x="10" y="14"/>
              </a:cxn>
              <a:cxn ang="0">
                <a:pos x="9" y="13"/>
              </a:cxn>
              <a:cxn ang="0">
                <a:pos x="7" y="10"/>
              </a:cxn>
              <a:cxn ang="0">
                <a:pos x="6" y="9"/>
              </a:cxn>
              <a:cxn ang="0">
                <a:pos x="4" y="7"/>
              </a:cxn>
              <a:cxn ang="0">
                <a:pos x="6" y="7"/>
              </a:cxn>
              <a:cxn ang="0">
                <a:pos x="5" y="5"/>
              </a:cxn>
              <a:cxn ang="0">
                <a:pos x="3" y="5"/>
              </a:cxn>
              <a:cxn ang="0">
                <a:pos x="2" y="4"/>
              </a:cxn>
              <a:cxn ang="0">
                <a:pos x="1" y="3"/>
              </a:cxn>
              <a:cxn ang="0">
                <a:pos x="1" y="1"/>
              </a:cxn>
              <a:cxn ang="0">
                <a:pos x="2" y="1"/>
              </a:cxn>
              <a:cxn ang="0">
                <a:pos x="3" y="1"/>
              </a:cxn>
              <a:cxn ang="0">
                <a:pos x="4" y="1"/>
              </a:cxn>
              <a:cxn ang="0">
                <a:pos x="5" y="1"/>
              </a:cxn>
              <a:cxn ang="0">
                <a:pos x="7" y="1"/>
              </a:cxn>
              <a:cxn ang="0">
                <a:pos x="9" y="2"/>
              </a:cxn>
              <a:cxn ang="0">
                <a:pos x="10" y="4"/>
              </a:cxn>
              <a:cxn ang="0">
                <a:pos x="10" y="4"/>
              </a:cxn>
              <a:cxn ang="0">
                <a:pos x="9" y="5"/>
              </a:cxn>
              <a:cxn ang="0">
                <a:pos x="8" y="7"/>
              </a:cxn>
              <a:cxn ang="0">
                <a:pos x="7" y="10"/>
              </a:cxn>
              <a:cxn ang="0">
                <a:pos x="8" y="11"/>
              </a:cxn>
              <a:cxn ang="0">
                <a:pos x="11" y="14"/>
              </a:cxn>
              <a:cxn ang="0">
                <a:pos x="12" y="15"/>
              </a:cxn>
              <a:cxn ang="0">
                <a:pos x="13" y="16"/>
              </a:cxn>
              <a:cxn ang="0">
                <a:pos x="14" y="19"/>
              </a:cxn>
              <a:cxn ang="0">
                <a:pos x="14" y="21"/>
              </a:cxn>
              <a:cxn ang="0">
                <a:pos x="13" y="23"/>
              </a:cxn>
              <a:cxn ang="0">
                <a:pos x="11" y="25"/>
              </a:cxn>
              <a:cxn ang="0">
                <a:pos x="9" y="25"/>
              </a:cxn>
              <a:cxn ang="0">
                <a:pos x="9" y="26"/>
              </a:cxn>
              <a:cxn ang="0">
                <a:pos x="9" y="26"/>
              </a:cxn>
              <a:cxn ang="0">
                <a:pos x="9" y="26"/>
              </a:cxn>
              <a:cxn ang="0">
                <a:pos x="8" y="27"/>
              </a:cxn>
              <a:cxn ang="0">
                <a:pos x="8" y="27"/>
              </a:cxn>
              <a:cxn ang="0">
                <a:pos x="6" y="29"/>
              </a:cxn>
              <a:cxn ang="0">
                <a:pos x="5" y="28"/>
              </a:cxn>
              <a:cxn ang="0">
                <a:pos x="6" y="26"/>
              </a:cxn>
              <a:cxn ang="0">
                <a:pos x="5" y="25"/>
              </a:cxn>
            </a:cxnLst>
            <a:rect l="0" t="0" r="r" b="b"/>
            <a:pathLst>
              <a:path w="14" h="29">
                <a:moveTo>
                  <a:pt x="5" y="25"/>
                </a:moveTo>
                <a:lnTo>
                  <a:pt x="6" y="25"/>
                </a:lnTo>
                <a:lnTo>
                  <a:pt x="6" y="24"/>
                </a:lnTo>
                <a:lnTo>
                  <a:pt x="7" y="24"/>
                </a:lnTo>
                <a:lnTo>
                  <a:pt x="8" y="24"/>
                </a:lnTo>
                <a:lnTo>
                  <a:pt x="7" y="23"/>
                </a:lnTo>
                <a:lnTo>
                  <a:pt x="8" y="22"/>
                </a:lnTo>
                <a:lnTo>
                  <a:pt x="9" y="23"/>
                </a:lnTo>
                <a:lnTo>
                  <a:pt x="8" y="22"/>
                </a:lnTo>
                <a:lnTo>
                  <a:pt x="10" y="21"/>
                </a:lnTo>
                <a:lnTo>
                  <a:pt x="10" y="20"/>
                </a:lnTo>
                <a:lnTo>
                  <a:pt x="11" y="19"/>
                </a:lnTo>
                <a:lnTo>
                  <a:pt x="10" y="18"/>
                </a:lnTo>
                <a:lnTo>
                  <a:pt x="10" y="17"/>
                </a:lnTo>
                <a:lnTo>
                  <a:pt x="10" y="16"/>
                </a:lnTo>
                <a:lnTo>
                  <a:pt x="11" y="16"/>
                </a:lnTo>
                <a:lnTo>
                  <a:pt x="10" y="15"/>
                </a:lnTo>
                <a:lnTo>
                  <a:pt x="10" y="14"/>
                </a:lnTo>
                <a:lnTo>
                  <a:pt x="9" y="14"/>
                </a:lnTo>
                <a:lnTo>
                  <a:pt x="9" y="13"/>
                </a:lnTo>
                <a:lnTo>
                  <a:pt x="7" y="11"/>
                </a:lnTo>
                <a:lnTo>
                  <a:pt x="7" y="10"/>
                </a:lnTo>
                <a:lnTo>
                  <a:pt x="6" y="10"/>
                </a:lnTo>
                <a:lnTo>
                  <a:pt x="6" y="9"/>
                </a:lnTo>
                <a:lnTo>
                  <a:pt x="4" y="8"/>
                </a:lnTo>
                <a:lnTo>
                  <a:pt x="4" y="7"/>
                </a:lnTo>
                <a:lnTo>
                  <a:pt x="5" y="8"/>
                </a:lnTo>
                <a:lnTo>
                  <a:pt x="6" y="7"/>
                </a:lnTo>
                <a:lnTo>
                  <a:pt x="5" y="6"/>
                </a:lnTo>
                <a:lnTo>
                  <a:pt x="5" y="5"/>
                </a:lnTo>
                <a:lnTo>
                  <a:pt x="4" y="5"/>
                </a:lnTo>
                <a:lnTo>
                  <a:pt x="3" y="5"/>
                </a:lnTo>
                <a:lnTo>
                  <a:pt x="2" y="5"/>
                </a:lnTo>
                <a:lnTo>
                  <a:pt x="2" y="4"/>
                </a:lnTo>
                <a:lnTo>
                  <a:pt x="1" y="4"/>
                </a:lnTo>
                <a:lnTo>
                  <a:pt x="1" y="3"/>
                </a:lnTo>
                <a:lnTo>
                  <a:pt x="0" y="2"/>
                </a:lnTo>
                <a:lnTo>
                  <a:pt x="1" y="1"/>
                </a:lnTo>
                <a:lnTo>
                  <a:pt x="2" y="2"/>
                </a:lnTo>
                <a:lnTo>
                  <a:pt x="2" y="1"/>
                </a:lnTo>
                <a:lnTo>
                  <a:pt x="3" y="2"/>
                </a:lnTo>
                <a:lnTo>
                  <a:pt x="3" y="1"/>
                </a:lnTo>
                <a:lnTo>
                  <a:pt x="4" y="2"/>
                </a:lnTo>
                <a:lnTo>
                  <a:pt x="4" y="1"/>
                </a:lnTo>
                <a:lnTo>
                  <a:pt x="5" y="2"/>
                </a:lnTo>
                <a:lnTo>
                  <a:pt x="5" y="1"/>
                </a:lnTo>
                <a:lnTo>
                  <a:pt x="6" y="0"/>
                </a:lnTo>
                <a:lnTo>
                  <a:pt x="7" y="1"/>
                </a:lnTo>
                <a:lnTo>
                  <a:pt x="9" y="1"/>
                </a:lnTo>
                <a:lnTo>
                  <a:pt x="9" y="2"/>
                </a:lnTo>
                <a:lnTo>
                  <a:pt x="9" y="3"/>
                </a:lnTo>
                <a:lnTo>
                  <a:pt x="10" y="4"/>
                </a:lnTo>
                <a:lnTo>
                  <a:pt x="11" y="4"/>
                </a:lnTo>
                <a:lnTo>
                  <a:pt x="10" y="4"/>
                </a:lnTo>
                <a:lnTo>
                  <a:pt x="10" y="5"/>
                </a:lnTo>
                <a:lnTo>
                  <a:pt x="9" y="5"/>
                </a:lnTo>
                <a:lnTo>
                  <a:pt x="9" y="6"/>
                </a:lnTo>
                <a:lnTo>
                  <a:pt x="8" y="7"/>
                </a:lnTo>
                <a:lnTo>
                  <a:pt x="7" y="9"/>
                </a:lnTo>
                <a:lnTo>
                  <a:pt x="7" y="10"/>
                </a:lnTo>
                <a:lnTo>
                  <a:pt x="9" y="11"/>
                </a:lnTo>
                <a:lnTo>
                  <a:pt x="8" y="11"/>
                </a:lnTo>
                <a:lnTo>
                  <a:pt x="9" y="12"/>
                </a:lnTo>
                <a:lnTo>
                  <a:pt x="11" y="14"/>
                </a:lnTo>
                <a:lnTo>
                  <a:pt x="12" y="14"/>
                </a:lnTo>
                <a:lnTo>
                  <a:pt x="12" y="15"/>
                </a:lnTo>
                <a:lnTo>
                  <a:pt x="13" y="15"/>
                </a:lnTo>
                <a:lnTo>
                  <a:pt x="13" y="16"/>
                </a:lnTo>
                <a:lnTo>
                  <a:pt x="14" y="18"/>
                </a:lnTo>
                <a:lnTo>
                  <a:pt x="14" y="19"/>
                </a:lnTo>
                <a:lnTo>
                  <a:pt x="14" y="20"/>
                </a:lnTo>
                <a:lnTo>
                  <a:pt x="14" y="21"/>
                </a:lnTo>
                <a:lnTo>
                  <a:pt x="14" y="22"/>
                </a:lnTo>
                <a:lnTo>
                  <a:pt x="13" y="23"/>
                </a:lnTo>
                <a:lnTo>
                  <a:pt x="12" y="24"/>
                </a:lnTo>
                <a:lnTo>
                  <a:pt x="11" y="25"/>
                </a:lnTo>
                <a:lnTo>
                  <a:pt x="10" y="25"/>
                </a:lnTo>
                <a:lnTo>
                  <a:pt x="9" y="25"/>
                </a:lnTo>
                <a:lnTo>
                  <a:pt x="8" y="25"/>
                </a:lnTo>
                <a:lnTo>
                  <a:pt x="9" y="26"/>
                </a:lnTo>
                <a:lnTo>
                  <a:pt x="8" y="25"/>
                </a:lnTo>
                <a:lnTo>
                  <a:pt x="9" y="26"/>
                </a:lnTo>
                <a:lnTo>
                  <a:pt x="8" y="26"/>
                </a:lnTo>
                <a:lnTo>
                  <a:pt x="9" y="26"/>
                </a:lnTo>
                <a:lnTo>
                  <a:pt x="9" y="27"/>
                </a:lnTo>
                <a:lnTo>
                  <a:pt x="8" y="27"/>
                </a:lnTo>
                <a:lnTo>
                  <a:pt x="7" y="26"/>
                </a:lnTo>
                <a:lnTo>
                  <a:pt x="8" y="27"/>
                </a:lnTo>
                <a:lnTo>
                  <a:pt x="7" y="28"/>
                </a:lnTo>
                <a:lnTo>
                  <a:pt x="6" y="29"/>
                </a:lnTo>
                <a:lnTo>
                  <a:pt x="5" y="29"/>
                </a:lnTo>
                <a:lnTo>
                  <a:pt x="5" y="28"/>
                </a:lnTo>
                <a:lnTo>
                  <a:pt x="5" y="27"/>
                </a:lnTo>
                <a:lnTo>
                  <a:pt x="6" y="26"/>
                </a:lnTo>
                <a:lnTo>
                  <a:pt x="5" y="26"/>
                </a:lnTo>
                <a:lnTo>
                  <a:pt x="5" y="25"/>
                </a:lnTo>
                <a:close/>
              </a:path>
            </a:pathLst>
          </a:custGeom>
          <a:noFill/>
          <a:ln w="9525">
            <a:noFill/>
            <a:round/>
            <a:headEnd/>
            <a:tailEnd/>
          </a:ln>
        </xdr:spPr>
      </xdr:sp>
      <xdr:sp macro="" textlink="">
        <xdr:nvSpPr>
          <xdr:cNvPr id="65" name="Freeform 120">
            <a:hlinkClick xmlns:r="http://schemas.openxmlformats.org/officeDocument/2006/relationships" r:id="rId52" tooltip="Kenya - 126"/>
          </xdr:cNvPr>
          <xdr:cNvSpPr>
            <a:spLocks/>
          </xdr:cNvSpPr>
        </xdr:nvSpPr>
        <xdr:spPr bwMode="auto">
          <a:xfrm>
            <a:off x="928" y="1458"/>
            <a:ext cx="396" cy="18"/>
          </a:xfrm>
          <a:custGeom>
            <a:avLst/>
            <a:gdLst/>
            <a:ahLst/>
            <a:cxnLst>
              <a:cxn ang="0">
                <a:pos x="15" y="1"/>
              </a:cxn>
              <a:cxn ang="0">
                <a:pos x="13" y="4"/>
              </a:cxn>
              <a:cxn ang="0">
                <a:pos x="13" y="11"/>
              </a:cxn>
              <a:cxn ang="0">
                <a:pos x="15" y="12"/>
              </a:cxn>
              <a:cxn ang="0">
                <a:pos x="14" y="13"/>
              </a:cxn>
              <a:cxn ang="0">
                <a:pos x="13" y="13"/>
              </a:cxn>
              <a:cxn ang="0">
                <a:pos x="13" y="14"/>
              </a:cxn>
              <a:cxn ang="0">
                <a:pos x="12" y="14"/>
              </a:cxn>
              <a:cxn ang="0">
                <a:pos x="12" y="15"/>
              </a:cxn>
              <a:cxn ang="0">
                <a:pos x="10" y="18"/>
              </a:cxn>
              <a:cxn ang="0">
                <a:pos x="7" y="16"/>
              </a:cxn>
              <a:cxn ang="0">
                <a:pos x="7" y="15"/>
              </a:cxn>
              <a:cxn ang="0">
                <a:pos x="0" y="11"/>
              </a:cxn>
              <a:cxn ang="0">
                <a:pos x="0" y="9"/>
              </a:cxn>
              <a:cxn ang="0">
                <a:pos x="1" y="7"/>
              </a:cxn>
              <a:cxn ang="0">
                <a:pos x="2" y="7"/>
              </a:cxn>
              <a:cxn ang="0">
                <a:pos x="2" y="5"/>
              </a:cxn>
              <a:cxn ang="0">
                <a:pos x="2" y="4"/>
              </a:cxn>
              <a:cxn ang="0">
                <a:pos x="1" y="3"/>
              </a:cxn>
              <a:cxn ang="0">
                <a:pos x="1" y="2"/>
              </a:cxn>
              <a:cxn ang="0">
                <a:pos x="0" y="2"/>
              </a:cxn>
              <a:cxn ang="0">
                <a:pos x="0" y="1"/>
              </a:cxn>
              <a:cxn ang="0">
                <a:pos x="1" y="0"/>
              </a:cxn>
              <a:cxn ang="0">
                <a:pos x="4" y="0"/>
              </a:cxn>
              <a:cxn ang="0">
                <a:pos x="4" y="1"/>
              </a:cxn>
              <a:cxn ang="0">
                <a:pos x="6" y="1"/>
              </a:cxn>
              <a:cxn ang="0">
                <a:pos x="8" y="2"/>
              </a:cxn>
              <a:cxn ang="0">
                <a:pos x="10" y="3"/>
              </a:cxn>
              <a:cxn ang="0">
                <a:pos x="11" y="2"/>
              </a:cxn>
              <a:cxn ang="0">
                <a:pos x="13" y="1"/>
              </a:cxn>
              <a:cxn ang="0">
                <a:pos x="14" y="2"/>
              </a:cxn>
              <a:cxn ang="0">
                <a:pos x="15" y="1"/>
              </a:cxn>
            </a:cxnLst>
            <a:rect l="0" t="0" r="r" b="b"/>
            <a:pathLst>
              <a:path w="15" h="18">
                <a:moveTo>
                  <a:pt x="15" y="1"/>
                </a:moveTo>
                <a:lnTo>
                  <a:pt x="13" y="4"/>
                </a:lnTo>
                <a:lnTo>
                  <a:pt x="13" y="11"/>
                </a:lnTo>
                <a:lnTo>
                  <a:pt x="15" y="12"/>
                </a:lnTo>
                <a:lnTo>
                  <a:pt x="14" y="13"/>
                </a:lnTo>
                <a:lnTo>
                  <a:pt x="13" y="13"/>
                </a:lnTo>
                <a:lnTo>
                  <a:pt x="13" y="14"/>
                </a:lnTo>
                <a:lnTo>
                  <a:pt x="12" y="14"/>
                </a:lnTo>
                <a:lnTo>
                  <a:pt x="12" y="15"/>
                </a:lnTo>
                <a:lnTo>
                  <a:pt x="10" y="18"/>
                </a:lnTo>
                <a:lnTo>
                  <a:pt x="7" y="16"/>
                </a:lnTo>
                <a:lnTo>
                  <a:pt x="7" y="15"/>
                </a:lnTo>
                <a:lnTo>
                  <a:pt x="0" y="11"/>
                </a:lnTo>
                <a:lnTo>
                  <a:pt x="0" y="9"/>
                </a:lnTo>
                <a:lnTo>
                  <a:pt x="1" y="7"/>
                </a:lnTo>
                <a:lnTo>
                  <a:pt x="2" y="7"/>
                </a:lnTo>
                <a:lnTo>
                  <a:pt x="2" y="5"/>
                </a:lnTo>
                <a:lnTo>
                  <a:pt x="2" y="4"/>
                </a:lnTo>
                <a:lnTo>
                  <a:pt x="1" y="3"/>
                </a:lnTo>
                <a:lnTo>
                  <a:pt x="1" y="2"/>
                </a:lnTo>
                <a:lnTo>
                  <a:pt x="0" y="2"/>
                </a:lnTo>
                <a:lnTo>
                  <a:pt x="0" y="1"/>
                </a:lnTo>
                <a:lnTo>
                  <a:pt x="1" y="0"/>
                </a:lnTo>
                <a:lnTo>
                  <a:pt x="4" y="0"/>
                </a:lnTo>
                <a:lnTo>
                  <a:pt x="4" y="1"/>
                </a:lnTo>
                <a:lnTo>
                  <a:pt x="6" y="1"/>
                </a:lnTo>
                <a:lnTo>
                  <a:pt x="8" y="2"/>
                </a:lnTo>
                <a:lnTo>
                  <a:pt x="10" y="3"/>
                </a:lnTo>
                <a:lnTo>
                  <a:pt x="11" y="2"/>
                </a:lnTo>
                <a:lnTo>
                  <a:pt x="13" y="1"/>
                </a:lnTo>
                <a:lnTo>
                  <a:pt x="14" y="2"/>
                </a:lnTo>
                <a:lnTo>
                  <a:pt x="15" y="1"/>
                </a:lnTo>
                <a:close/>
              </a:path>
            </a:pathLst>
          </a:custGeom>
          <a:noFill/>
          <a:ln w="9525">
            <a:noFill/>
            <a:round/>
            <a:headEnd/>
            <a:tailEnd/>
          </a:ln>
        </xdr:spPr>
      </xdr:sp>
      <xdr:sp macro="" textlink="">
        <xdr:nvSpPr>
          <xdr:cNvPr id="66" name="Freeform 119">
            <a:hlinkClick xmlns:r="http://schemas.openxmlformats.org/officeDocument/2006/relationships" r:id="rId53" tooltip="Hungary - 129"/>
          </xdr:cNvPr>
          <xdr:cNvSpPr>
            <a:spLocks/>
          </xdr:cNvSpPr>
        </xdr:nvSpPr>
        <xdr:spPr bwMode="auto">
          <a:xfrm>
            <a:off x="894" y="1374"/>
            <a:ext cx="394" cy="6"/>
          </a:xfrm>
          <a:custGeom>
            <a:avLst/>
            <a:gdLst/>
            <a:ahLst/>
            <a:cxnLst>
              <a:cxn ang="0">
                <a:pos x="8" y="5"/>
              </a:cxn>
              <a:cxn ang="0">
                <a:pos x="6" y="5"/>
              </a:cxn>
              <a:cxn ang="0">
                <a:pos x="5" y="5"/>
              </a:cxn>
              <a:cxn ang="0">
                <a:pos x="4" y="6"/>
              </a:cxn>
              <a:cxn ang="0">
                <a:pos x="3" y="5"/>
              </a:cxn>
              <a:cxn ang="0">
                <a:pos x="1" y="4"/>
              </a:cxn>
              <a:cxn ang="0">
                <a:pos x="0" y="4"/>
              </a:cxn>
              <a:cxn ang="0">
                <a:pos x="0" y="3"/>
              </a:cxn>
              <a:cxn ang="0">
                <a:pos x="1" y="3"/>
              </a:cxn>
              <a:cxn ang="0">
                <a:pos x="1" y="2"/>
              </a:cxn>
              <a:cxn ang="0">
                <a:pos x="2" y="2"/>
              </a:cxn>
              <a:cxn ang="0">
                <a:pos x="2" y="1"/>
              </a:cxn>
              <a:cxn ang="0">
                <a:pos x="3" y="2"/>
              </a:cxn>
              <a:cxn ang="0">
                <a:pos x="5" y="2"/>
              </a:cxn>
              <a:cxn ang="0">
                <a:pos x="5" y="1"/>
              </a:cxn>
              <a:cxn ang="0">
                <a:pos x="6" y="1"/>
              </a:cxn>
              <a:cxn ang="0">
                <a:pos x="7" y="1"/>
              </a:cxn>
              <a:cxn ang="0">
                <a:pos x="9" y="0"/>
              </a:cxn>
              <a:cxn ang="0">
                <a:pos x="10" y="0"/>
              </a:cxn>
              <a:cxn ang="0">
                <a:pos x="11" y="1"/>
              </a:cxn>
              <a:cxn ang="0">
                <a:pos x="13" y="1"/>
              </a:cxn>
              <a:cxn ang="0">
                <a:pos x="11" y="2"/>
              </a:cxn>
              <a:cxn ang="0">
                <a:pos x="10" y="5"/>
              </a:cxn>
              <a:cxn ang="0">
                <a:pos x="8" y="5"/>
              </a:cxn>
            </a:cxnLst>
            <a:rect l="0" t="0" r="r" b="b"/>
            <a:pathLst>
              <a:path w="13" h="6">
                <a:moveTo>
                  <a:pt x="8" y="5"/>
                </a:moveTo>
                <a:lnTo>
                  <a:pt x="6" y="5"/>
                </a:lnTo>
                <a:lnTo>
                  <a:pt x="5" y="5"/>
                </a:lnTo>
                <a:lnTo>
                  <a:pt x="4" y="6"/>
                </a:lnTo>
                <a:lnTo>
                  <a:pt x="3" y="5"/>
                </a:lnTo>
                <a:lnTo>
                  <a:pt x="1" y="4"/>
                </a:lnTo>
                <a:lnTo>
                  <a:pt x="0" y="4"/>
                </a:lnTo>
                <a:lnTo>
                  <a:pt x="0" y="3"/>
                </a:lnTo>
                <a:lnTo>
                  <a:pt x="1" y="3"/>
                </a:lnTo>
                <a:lnTo>
                  <a:pt x="1" y="2"/>
                </a:lnTo>
                <a:lnTo>
                  <a:pt x="2" y="2"/>
                </a:lnTo>
                <a:lnTo>
                  <a:pt x="2" y="1"/>
                </a:lnTo>
                <a:lnTo>
                  <a:pt x="3" y="2"/>
                </a:lnTo>
                <a:lnTo>
                  <a:pt x="5" y="2"/>
                </a:lnTo>
                <a:lnTo>
                  <a:pt x="5" y="1"/>
                </a:lnTo>
                <a:lnTo>
                  <a:pt x="6" y="1"/>
                </a:lnTo>
                <a:lnTo>
                  <a:pt x="7" y="1"/>
                </a:lnTo>
                <a:lnTo>
                  <a:pt x="9" y="0"/>
                </a:lnTo>
                <a:lnTo>
                  <a:pt x="10" y="0"/>
                </a:lnTo>
                <a:lnTo>
                  <a:pt x="11" y="1"/>
                </a:lnTo>
                <a:lnTo>
                  <a:pt x="13" y="1"/>
                </a:lnTo>
                <a:lnTo>
                  <a:pt x="11" y="2"/>
                </a:lnTo>
                <a:lnTo>
                  <a:pt x="10" y="5"/>
                </a:lnTo>
                <a:lnTo>
                  <a:pt x="8" y="5"/>
                </a:lnTo>
                <a:close/>
              </a:path>
            </a:pathLst>
          </a:custGeom>
          <a:noFill/>
          <a:ln w="9525">
            <a:noFill/>
            <a:round/>
            <a:headEnd/>
            <a:tailEnd/>
          </a:ln>
        </xdr:spPr>
      </xdr:sp>
      <xdr:sp macro="" textlink="">
        <xdr:nvSpPr>
          <xdr:cNvPr id="67" name="Freeform 118">
            <a:hlinkClick xmlns:r="http://schemas.openxmlformats.org/officeDocument/2006/relationships" r:id="rId54" tooltip="Peru - 129"/>
          </xdr:cNvPr>
          <xdr:cNvSpPr>
            <a:spLocks/>
          </xdr:cNvSpPr>
        </xdr:nvSpPr>
        <xdr:spPr bwMode="auto">
          <a:xfrm>
            <a:off x="1088" y="1467"/>
            <a:ext cx="25" cy="35"/>
          </a:xfrm>
          <a:custGeom>
            <a:avLst/>
            <a:gdLst/>
            <a:ahLst/>
            <a:cxnLst>
              <a:cxn ang="0">
                <a:pos x="25" y="24"/>
              </a:cxn>
              <a:cxn ang="0">
                <a:pos x="24" y="26"/>
              </a:cxn>
              <a:cxn ang="0">
                <a:pos x="23" y="28"/>
              </a:cxn>
              <a:cxn ang="0">
                <a:pos x="23" y="30"/>
              </a:cxn>
              <a:cxn ang="0">
                <a:pos x="25" y="31"/>
              </a:cxn>
              <a:cxn ang="0">
                <a:pos x="23" y="34"/>
              </a:cxn>
              <a:cxn ang="0">
                <a:pos x="21" y="35"/>
              </a:cxn>
              <a:cxn ang="0">
                <a:pos x="19" y="33"/>
              </a:cxn>
              <a:cxn ang="0">
                <a:pos x="11" y="28"/>
              </a:cxn>
              <a:cxn ang="0">
                <a:pos x="10" y="26"/>
              </a:cxn>
              <a:cxn ang="0">
                <a:pos x="8" y="22"/>
              </a:cxn>
              <a:cxn ang="0">
                <a:pos x="5" y="16"/>
              </a:cxn>
              <a:cxn ang="0">
                <a:pos x="3" y="13"/>
              </a:cxn>
              <a:cxn ang="0">
                <a:pos x="1" y="11"/>
              </a:cxn>
              <a:cxn ang="0">
                <a:pos x="0" y="9"/>
              </a:cxn>
              <a:cxn ang="0">
                <a:pos x="3" y="6"/>
              </a:cxn>
              <a:cxn ang="0">
                <a:pos x="2" y="8"/>
              </a:cxn>
              <a:cxn ang="0">
                <a:pos x="2" y="8"/>
              </a:cxn>
              <a:cxn ang="0">
                <a:pos x="4" y="8"/>
              </a:cxn>
              <a:cxn ang="0">
                <a:pos x="5" y="10"/>
              </a:cxn>
              <a:cxn ang="0">
                <a:pos x="6" y="6"/>
              </a:cxn>
              <a:cxn ang="0">
                <a:pos x="7" y="6"/>
              </a:cxn>
              <a:cxn ang="0">
                <a:pos x="12" y="3"/>
              </a:cxn>
              <a:cxn ang="0">
                <a:pos x="12" y="1"/>
              </a:cxn>
              <a:cxn ang="0">
                <a:pos x="13" y="0"/>
              </a:cxn>
              <a:cxn ang="0">
                <a:pos x="14" y="2"/>
              </a:cxn>
              <a:cxn ang="0">
                <a:pos x="16" y="3"/>
              </a:cxn>
              <a:cxn ang="0">
                <a:pos x="17" y="5"/>
              </a:cxn>
              <a:cxn ang="0">
                <a:pos x="19" y="4"/>
              </a:cxn>
              <a:cxn ang="0">
                <a:pos x="21" y="4"/>
              </a:cxn>
              <a:cxn ang="0">
                <a:pos x="22" y="5"/>
              </a:cxn>
              <a:cxn ang="0">
                <a:pos x="22" y="7"/>
              </a:cxn>
              <a:cxn ang="0">
                <a:pos x="21" y="8"/>
              </a:cxn>
              <a:cxn ang="0">
                <a:pos x="19" y="9"/>
              </a:cxn>
              <a:cxn ang="0">
                <a:pos x="16" y="12"/>
              </a:cxn>
              <a:cxn ang="0">
                <a:pos x="15" y="14"/>
              </a:cxn>
              <a:cxn ang="0">
                <a:pos x="16" y="16"/>
              </a:cxn>
              <a:cxn ang="0">
                <a:pos x="16" y="18"/>
              </a:cxn>
              <a:cxn ang="0">
                <a:pos x="18" y="19"/>
              </a:cxn>
              <a:cxn ang="0">
                <a:pos x="21" y="18"/>
              </a:cxn>
              <a:cxn ang="0">
                <a:pos x="23" y="21"/>
              </a:cxn>
            </a:cxnLst>
            <a:rect l="0" t="0" r="r" b="b"/>
            <a:pathLst>
              <a:path w="25" h="35">
                <a:moveTo>
                  <a:pt x="23" y="21"/>
                </a:moveTo>
                <a:lnTo>
                  <a:pt x="25" y="24"/>
                </a:lnTo>
                <a:lnTo>
                  <a:pt x="24" y="25"/>
                </a:lnTo>
                <a:lnTo>
                  <a:pt x="24" y="26"/>
                </a:lnTo>
                <a:lnTo>
                  <a:pt x="24" y="27"/>
                </a:lnTo>
                <a:lnTo>
                  <a:pt x="23" y="28"/>
                </a:lnTo>
                <a:lnTo>
                  <a:pt x="24" y="29"/>
                </a:lnTo>
                <a:lnTo>
                  <a:pt x="23" y="30"/>
                </a:lnTo>
                <a:lnTo>
                  <a:pt x="24" y="31"/>
                </a:lnTo>
                <a:lnTo>
                  <a:pt x="25" y="31"/>
                </a:lnTo>
                <a:lnTo>
                  <a:pt x="23" y="33"/>
                </a:lnTo>
                <a:lnTo>
                  <a:pt x="23" y="34"/>
                </a:lnTo>
                <a:lnTo>
                  <a:pt x="22" y="35"/>
                </a:lnTo>
                <a:lnTo>
                  <a:pt x="21" y="35"/>
                </a:lnTo>
                <a:lnTo>
                  <a:pt x="20" y="34"/>
                </a:lnTo>
                <a:lnTo>
                  <a:pt x="19" y="33"/>
                </a:lnTo>
                <a:lnTo>
                  <a:pt x="12" y="30"/>
                </a:lnTo>
                <a:lnTo>
                  <a:pt x="11" y="28"/>
                </a:lnTo>
                <a:lnTo>
                  <a:pt x="10" y="27"/>
                </a:lnTo>
                <a:lnTo>
                  <a:pt x="10" y="26"/>
                </a:lnTo>
                <a:lnTo>
                  <a:pt x="9" y="23"/>
                </a:lnTo>
                <a:lnTo>
                  <a:pt x="8" y="22"/>
                </a:lnTo>
                <a:lnTo>
                  <a:pt x="8" y="21"/>
                </a:lnTo>
                <a:lnTo>
                  <a:pt x="5" y="16"/>
                </a:lnTo>
                <a:lnTo>
                  <a:pt x="4" y="15"/>
                </a:lnTo>
                <a:lnTo>
                  <a:pt x="3" y="13"/>
                </a:lnTo>
                <a:lnTo>
                  <a:pt x="1" y="12"/>
                </a:lnTo>
                <a:lnTo>
                  <a:pt x="1" y="11"/>
                </a:lnTo>
                <a:lnTo>
                  <a:pt x="1" y="10"/>
                </a:lnTo>
                <a:lnTo>
                  <a:pt x="0" y="9"/>
                </a:lnTo>
                <a:lnTo>
                  <a:pt x="1" y="8"/>
                </a:lnTo>
                <a:lnTo>
                  <a:pt x="3" y="6"/>
                </a:lnTo>
                <a:lnTo>
                  <a:pt x="3" y="7"/>
                </a:lnTo>
                <a:lnTo>
                  <a:pt x="2" y="8"/>
                </a:lnTo>
                <a:lnTo>
                  <a:pt x="3" y="8"/>
                </a:lnTo>
                <a:lnTo>
                  <a:pt x="2" y="8"/>
                </a:lnTo>
                <a:lnTo>
                  <a:pt x="3" y="8"/>
                </a:lnTo>
                <a:lnTo>
                  <a:pt x="4" y="8"/>
                </a:lnTo>
                <a:lnTo>
                  <a:pt x="4" y="10"/>
                </a:lnTo>
                <a:lnTo>
                  <a:pt x="5" y="10"/>
                </a:lnTo>
                <a:lnTo>
                  <a:pt x="6" y="9"/>
                </a:lnTo>
                <a:lnTo>
                  <a:pt x="6" y="6"/>
                </a:lnTo>
                <a:lnTo>
                  <a:pt x="7" y="7"/>
                </a:lnTo>
                <a:lnTo>
                  <a:pt x="7" y="6"/>
                </a:lnTo>
                <a:lnTo>
                  <a:pt x="9" y="5"/>
                </a:lnTo>
                <a:lnTo>
                  <a:pt x="12" y="3"/>
                </a:lnTo>
                <a:lnTo>
                  <a:pt x="12" y="2"/>
                </a:lnTo>
                <a:lnTo>
                  <a:pt x="12" y="1"/>
                </a:lnTo>
                <a:lnTo>
                  <a:pt x="12" y="0"/>
                </a:lnTo>
                <a:lnTo>
                  <a:pt x="13" y="0"/>
                </a:lnTo>
                <a:lnTo>
                  <a:pt x="14" y="1"/>
                </a:lnTo>
                <a:lnTo>
                  <a:pt x="14" y="2"/>
                </a:lnTo>
                <a:lnTo>
                  <a:pt x="15" y="3"/>
                </a:lnTo>
                <a:lnTo>
                  <a:pt x="16" y="3"/>
                </a:lnTo>
                <a:lnTo>
                  <a:pt x="16" y="4"/>
                </a:lnTo>
                <a:lnTo>
                  <a:pt x="17" y="5"/>
                </a:lnTo>
                <a:lnTo>
                  <a:pt x="18" y="5"/>
                </a:lnTo>
                <a:lnTo>
                  <a:pt x="19" y="4"/>
                </a:lnTo>
                <a:lnTo>
                  <a:pt x="20" y="4"/>
                </a:lnTo>
                <a:lnTo>
                  <a:pt x="21" y="4"/>
                </a:lnTo>
                <a:lnTo>
                  <a:pt x="21" y="5"/>
                </a:lnTo>
                <a:lnTo>
                  <a:pt x="22" y="5"/>
                </a:lnTo>
                <a:lnTo>
                  <a:pt x="21" y="7"/>
                </a:lnTo>
                <a:lnTo>
                  <a:pt x="22" y="7"/>
                </a:lnTo>
                <a:lnTo>
                  <a:pt x="22" y="8"/>
                </a:lnTo>
                <a:lnTo>
                  <a:pt x="21" y="8"/>
                </a:lnTo>
                <a:lnTo>
                  <a:pt x="20" y="8"/>
                </a:lnTo>
                <a:lnTo>
                  <a:pt x="19" y="9"/>
                </a:lnTo>
                <a:lnTo>
                  <a:pt x="17" y="10"/>
                </a:lnTo>
                <a:lnTo>
                  <a:pt x="16" y="12"/>
                </a:lnTo>
                <a:lnTo>
                  <a:pt x="15" y="13"/>
                </a:lnTo>
                <a:lnTo>
                  <a:pt x="15" y="14"/>
                </a:lnTo>
                <a:lnTo>
                  <a:pt x="15" y="15"/>
                </a:lnTo>
                <a:lnTo>
                  <a:pt x="16" y="16"/>
                </a:lnTo>
                <a:lnTo>
                  <a:pt x="16" y="17"/>
                </a:lnTo>
                <a:lnTo>
                  <a:pt x="16" y="18"/>
                </a:lnTo>
                <a:lnTo>
                  <a:pt x="18" y="18"/>
                </a:lnTo>
                <a:lnTo>
                  <a:pt x="18" y="19"/>
                </a:lnTo>
                <a:lnTo>
                  <a:pt x="20" y="19"/>
                </a:lnTo>
                <a:lnTo>
                  <a:pt x="21" y="18"/>
                </a:lnTo>
                <a:lnTo>
                  <a:pt x="21" y="21"/>
                </a:lnTo>
                <a:lnTo>
                  <a:pt x="23" y="21"/>
                </a:lnTo>
                <a:close/>
              </a:path>
            </a:pathLst>
          </a:custGeom>
          <a:noFill/>
          <a:ln w="9525">
            <a:noFill/>
            <a:round/>
            <a:headEnd/>
            <a:tailEnd/>
          </a:ln>
        </xdr:spPr>
      </xdr:sp>
      <xdr:sp macro="" textlink="">
        <xdr:nvSpPr>
          <xdr:cNvPr id="68" name="Freeform 117">
            <a:hlinkClick xmlns:r="http://schemas.openxmlformats.org/officeDocument/2006/relationships" r:id="rId55" tooltip="Ukraine - 135"/>
          </xdr:cNvPr>
          <xdr:cNvSpPr>
            <a:spLocks/>
          </xdr:cNvSpPr>
        </xdr:nvSpPr>
        <xdr:spPr bwMode="auto">
          <a:xfrm>
            <a:off x="905" y="1367"/>
            <a:ext cx="416" cy="15"/>
          </a:xfrm>
          <a:custGeom>
            <a:avLst/>
            <a:gdLst/>
            <a:ahLst/>
            <a:cxnLst>
              <a:cxn ang="0">
                <a:pos x="22" y="12"/>
              </a:cxn>
              <a:cxn ang="0">
                <a:pos x="24" y="12"/>
              </a:cxn>
              <a:cxn ang="0">
                <a:pos x="24" y="12"/>
              </a:cxn>
              <a:cxn ang="0">
                <a:pos x="27" y="13"/>
              </a:cxn>
              <a:cxn ang="0">
                <a:pos x="28" y="14"/>
              </a:cxn>
              <a:cxn ang="0">
                <a:pos x="26" y="14"/>
              </a:cxn>
              <a:cxn ang="0">
                <a:pos x="24" y="15"/>
              </a:cxn>
              <a:cxn ang="0">
                <a:pos x="22" y="15"/>
              </a:cxn>
              <a:cxn ang="0">
                <a:pos x="20" y="13"/>
              </a:cxn>
              <a:cxn ang="0">
                <a:pos x="22" y="12"/>
              </a:cxn>
              <a:cxn ang="0">
                <a:pos x="19" y="12"/>
              </a:cxn>
              <a:cxn ang="0">
                <a:pos x="18" y="11"/>
              </a:cxn>
              <a:cxn ang="0">
                <a:pos x="19" y="11"/>
              </a:cxn>
              <a:cxn ang="0">
                <a:pos x="19" y="11"/>
              </a:cxn>
              <a:cxn ang="0">
                <a:pos x="17" y="11"/>
              </a:cxn>
              <a:cxn ang="0">
                <a:pos x="15" y="13"/>
              </a:cxn>
              <a:cxn ang="0">
                <a:pos x="15" y="13"/>
              </a:cxn>
              <a:cxn ang="0">
                <a:pos x="14" y="13"/>
              </a:cxn>
              <a:cxn ang="0">
                <a:pos x="12" y="13"/>
              </a:cxn>
              <a:cxn ang="0">
                <a:pos x="13" y="11"/>
              </a:cxn>
              <a:cxn ang="0">
                <a:pos x="15" y="11"/>
              </a:cxn>
              <a:cxn ang="0">
                <a:pos x="14" y="9"/>
              </a:cxn>
              <a:cxn ang="0">
                <a:pos x="11" y="8"/>
              </a:cxn>
              <a:cxn ang="0">
                <a:pos x="8" y="8"/>
              </a:cxn>
              <a:cxn ang="0">
                <a:pos x="6" y="9"/>
              </a:cxn>
              <a:cxn ang="0">
                <a:pos x="2" y="8"/>
              </a:cxn>
              <a:cxn ang="0">
                <a:pos x="1" y="6"/>
              </a:cxn>
              <a:cxn ang="0">
                <a:pos x="1" y="6"/>
              </a:cxn>
              <a:cxn ang="0">
                <a:pos x="4" y="3"/>
              </a:cxn>
              <a:cxn ang="0">
                <a:pos x="4" y="1"/>
              </a:cxn>
              <a:cxn ang="0">
                <a:pos x="6" y="1"/>
              </a:cxn>
              <a:cxn ang="0">
                <a:pos x="11" y="2"/>
              </a:cxn>
              <a:cxn ang="0">
                <a:pos x="12" y="1"/>
              </a:cxn>
              <a:cxn ang="0">
                <a:pos x="14" y="1"/>
              </a:cxn>
              <a:cxn ang="0">
                <a:pos x="16" y="2"/>
              </a:cxn>
              <a:cxn ang="0">
                <a:pos x="17" y="0"/>
              </a:cxn>
              <a:cxn ang="0">
                <a:pos x="20" y="0"/>
              </a:cxn>
              <a:cxn ang="0">
                <a:pos x="24" y="1"/>
              </a:cxn>
              <a:cxn ang="0">
                <a:pos x="24" y="2"/>
              </a:cxn>
              <a:cxn ang="0">
                <a:pos x="26" y="3"/>
              </a:cxn>
              <a:cxn ang="0">
                <a:pos x="27" y="4"/>
              </a:cxn>
              <a:cxn ang="0">
                <a:pos x="30" y="4"/>
              </a:cxn>
              <a:cxn ang="0">
                <a:pos x="31" y="4"/>
              </a:cxn>
              <a:cxn ang="0">
                <a:pos x="33" y="5"/>
              </a:cxn>
              <a:cxn ang="0">
                <a:pos x="35" y="5"/>
              </a:cxn>
              <a:cxn ang="0">
                <a:pos x="34" y="6"/>
              </a:cxn>
              <a:cxn ang="0">
                <a:pos x="34" y="7"/>
              </a:cxn>
              <a:cxn ang="0">
                <a:pos x="32" y="8"/>
              </a:cxn>
              <a:cxn ang="0">
                <a:pos x="31" y="9"/>
              </a:cxn>
              <a:cxn ang="0">
                <a:pos x="30" y="10"/>
              </a:cxn>
              <a:cxn ang="0">
                <a:pos x="27" y="11"/>
              </a:cxn>
              <a:cxn ang="0">
                <a:pos x="25" y="11"/>
              </a:cxn>
            </a:cxnLst>
            <a:rect l="0" t="0" r="r" b="b"/>
            <a:pathLst>
              <a:path w="35" h="15">
                <a:moveTo>
                  <a:pt x="24" y="12"/>
                </a:moveTo>
                <a:lnTo>
                  <a:pt x="22" y="12"/>
                </a:lnTo>
                <a:lnTo>
                  <a:pt x="23" y="12"/>
                </a:lnTo>
                <a:lnTo>
                  <a:pt x="24" y="12"/>
                </a:lnTo>
                <a:lnTo>
                  <a:pt x="25" y="13"/>
                </a:lnTo>
                <a:lnTo>
                  <a:pt x="24" y="12"/>
                </a:lnTo>
                <a:lnTo>
                  <a:pt x="26" y="13"/>
                </a:lnTo>
                <a:lnTo>
                  <a:pt x="27" y="13"/>
                </a:lnTo>
                <a:lnTo>
                  <a:pt x="28" y="13"/>
                </a:lnTo>
                <a:lnTo>
                  <a:pt x="28" y="14"/>
                </a:lnTo>
                <a:lnTo>
                  <a:pt x="27" y="14"/>
                </a:lnTo>
                <a:lnTo>
                  <a:pt x="26" y="14"/>
                </a:lnTo>
                <a:lnTo>
                  <a:pt x="25" y="14"/>
                </a:lnTo>
                <a:lnTo>
                  <a:pt x="24" y="15"/>
                </a:lnTo>
                <a:lnTo>
                  <a:pt x="23" y="15"/>
                </a:lnTo>
                <a:lnTo>
                  <a:pt x="22" y="15"/>
                </a:lnTo>
                <a:lnTo>
                  <a:pt x="22" y="14"/>
                </a:lnTo>
                <a:lnTo>
                  <a:pt x="20" y="13"/>
                </a:lnTo>
                <a:lnTo>
                  <a:pt x="23" y="12"/>
                </a:lnTo>
                <a:lnTo>
                  <a:pt x="22" y="12"/>
                </a:lnTo>
                <a:lnTo>
                  <a:pt x="20" y="12"/>
                </a:lnTo>
                <a:lnTo>
                  <a:pt x="19" y="12"/>
                </a:lnTo>
                <a:lnTo>
                  <a:pt x="19" y="11"/>
                </a:lnTo>
                <a:lnTo>
                  <a:pt x="18" y="11"/>
                </a:lnTo>
                <a:lnTo>
                  <a:pt x="20" y="11"/>
                </a:lnTo>
                <a:lnTo>
                  <a:pt x="19" y="11"/>
                </a:lnTo>
                <a:lnTo>
                  <a:pt x="19" y="10"/>
                </a:lnTo>
                <a:lnTo>
                  <a:pt x="19" y="11"/>
                </a:lnTo>
                <a:lnTo>
                  <a:pt x="18" y="11"/>
                </a:lnTo>
                <a:lnTo>
                  <a:pt x="17" y="11"/>
                </a:lnTo>
                <a:lnTo>
                  <a:pt x="16" y="12"/>
                </a:lnTo>
                <a:lnTo>
                  <a:pt x="15" y="13"/>
                </a:lnTo>
                <a:lnTo>
                  <a:pt x="15" y="12"/>
                </a:lnTo>
                <a:lnTo>
                  <a:pt x="15" y="13"/>
                </a:lnTo>
                <a:lnTo>
                  <a:pt x="15" y="14"/>
                </a:lnTo>
                <a:lnTo>
                  <a:pt x="14" y="13"/>
                </a:lnTo>
                <a:lnTo>
                  <a:pt x="13" y="14"/>
                </a:lnTo>
                <a:lnTo>
                  <a:pt x="12" y="13"/>
                </a:lnTo>
                <a:lnTo>
                  <a:pt x="13" y="12"/>
                </a:lnTo>
                <a:lnTo>
                  <a:pt x="13" y="11"/>
                </a:lnTo>
                <a:lnTo>
                  <a:pt x="16" y="11"/>
                </a:lnTo>
                <a:lnTo>
                  <a:pt x="15" y="11"/>
                </a:lnTo>
                <a:lnTo>
                  <a:pt x="15" y="10"/>
                </a:lnTo>
                <a:lnTo>
                  <a:pt x="14" y="9"/>
                </a:lnTo>
                <a:lnTo>
                  <a:pt x="14" y="8"/>
                </a:lnTo>
                <a:lnTo>
                  <a:pt x="11" y="8"/>
                </a:lnTo>
                <a:lnTo>
                  <a:pt x="9" y="8"/>
                </a:lnTo>
                <a:lnTo>
                  <a:pt x="8" y="8"/>
                </a:lnTo>
                <a:lnTo>
                  <a:pt x="6" y="8"/>
                </a:lnTo>
                <a:lnTo>
                  <a:pt x="6" y="9"/>
                </a:lnTo>
                <a:lnTo>
                  <a:pt x="5" y="8"/>
                </a:lnTo>
                <a:lnTo>
                  <a:pt x="2" y="8"/>
                </a:lnTo>
                <a:lnTo>
                  <a:pt x="0" y="8"/>
                </a:lnTo>
                <a:lnTo>
                  <a:pt x="1" y="6"/>
                </a:lnTo>
                <a:lnTo>
                  <a:pt x="2" y="6"/>
                </a:lnTo>
                <a:lnTo>
                  <a:pt x="1" y="6"/>
                </a:lnTo>
                <a:lnTo>
                  <a:pt x="1" y="5"/>
                </a:lnTo>
                <a:lnTo>
                  <a:pt x="4" y="3"/>
                </a:lnTo>
                <a:lnTo>
                  <a:pt x="3" y="2"/>
                </a:lnTo>
                <a:lnTo>
                  <a:pt x="4" y="1"/>
                </a:lnTo>
                <a:lnTo>
                  <a:pt x="5" y="1"/>
                </a:lnTo>
                <a:lnTo>
                  <a:pt x="6" y="1"/>
                </a:lnTo>
                <a:lnTo>
                  <a:pt x="10" y="1"/>
                </a:lnTo>
                <a:lnTo>
                  <a:pt x="11" y="2"/>
                </a:lnTo>
                <a:lnTo>
                  <a:pt x="11" y="1"/>
                </a:lnTo>
                <a:lnTo>
                  <a:pt x="12" y="1"/>
                </a:lnTo>
                <a:lnTo>
                  <a:pt x="13" y="2"/>
                </a:lnTo>
                <a:lnTo>
                  <a:pt x="14" y="1"/>
                </a:lnTo>
                <a:lnTo>
                  <a:pt x="14" y="2"/>
                </a:lnTo>
                <a:lnTo>
                  <a:pt x="16" y="2"/>
                </a:lnTo>
                <a:lnTo>
                  <a:pt x="16" y="1"/>
                </a:lnTo>
                <a:lnTo>
                  <a:pt x="17" y="0"/>
                </a:lnTo>
                <a:lnTo>
                  <a:pt x="19" y="0"/>
                </a:lnTo>
                <a:lnTo>
                  <a:pt x="20" y="0"/>
                </a:lnTo>
                <a:lnTo>
                  <a:pt x="23" y="0"/>
                </a:lnTo>
                <a:lnTo>
                  <a:pt x="24" y="1"/>
                </a:lnTo>
                <a:lnTo>
                  <a:pt x="23" y="1"/>
                </a:lnTo>
                <a:lnTo>
                  <a:pt x="24" y="2"/>
                </a:lnTo>
                <a:lnTo>
                  <a:pt x="25" y="2"/>
                </a:lnTo>
                <a:lnTo>
                  <a:pt x="26" y="3"/>
                </a:lnTo>
                <a:lnTo>
                  <a:pt x="26" y="4"/>
                </a:lnTo>
                <a:lnTo>
                  <a:pt x="27" y="4"/>
                </a:lnTo>
                <a:lnTo>
                  <a:pt x="28" y="4"/>
                </a:lnTo>
                <a:lnTo>
                  <a:pt x="30" y="4"/>
                </a:lnTo>
                <a:lnTo>
                  <a:pt x="31" y="5"/>
                </a:lnTo>
                <a:lnTo>
                  <a:pt x="31" y="4"/>
                </a:lnTo>
                <a:lnTo>
                  <a:pt x="32" y="5"/>
                </a:lnTo>
                <a:lnTo>
                  <a:pt x="33" y="5"/>
                </a:lnTo>
                <a:lnTo>
                  <a:pt x="34" y="5"/>
                </a:lnTo>
                <a:lnTo>
                  <a:pt x="35" y="5"/>
                </a:lnTo>
                <a:lnTo>
                  <a:pt x="35" y="6"/>
                </a:lnTo>
                <a:lnTo>
                  <a:pt x="34" y="6"/>
                </a:lnTo>
                <a:lnTo>
                  <a:pt x="35" y="7"/>
                </a:lnTo>
                <a:lnTo>
                  <a:pt x="34" y="7"/>
                </a:lnTo>
                <a:lnTo>
                  <a:pt x="34" y="8"/>
                </a:lnTo>
                <a:lnTo>
                  <a:pt x="32" y="8"/>
                </a:lnTo>
                <a:lnTo>
                  <a:pt x="32" y="9"/>
                </a:lnTo>
                <a:lnTo>
                  <a:pt x="31" y="9"/>
                </a:lnTo>
                <a:lnTo>
                  <a:pt x="31" y="10"/>
                </a:lnTo>
                <a:lnTo>
                  <a:pt x="30" y="10"/>
                </a:lnTo>
                <a:lnTo>
                  <a:pt x="28" y="11"/>
                </a:lnTo>
                <a:lnTo>
                  <a:pt x="27" y="11"/>
                </a:lnTo>
                <a:lnTo>
                  <a:pt x="25" y="12"/>
                </a:lnTo>
                <a:lnTo>
                  <a:pt x="25" y="11"/>
                </a:lnTo>
                <a:lnTo>
                  <a:pt x="24" y="12"/>
                </a:lnTo>
                <a:close/>
              </a:path>
            </a:pathLst>
          </a:custGeom>
          <a:noFill/>
          <a:ln w="9525">
            <a:noFill/>
            <a:round/>
            <a:headEnd/>
            <a:tailEnd/>
          </a:ln>
        </xdr:spPr>
      </xdr:sp>
      <xdr:sp macro="" textlink="">
        <xdr:nvSpPr>
          <xdr:cNvPr id="69" name="Freeform 116">
            <a:hlinkClick xmlns:r="http://schemas.openxmlformats.org/officeDocument/2006/relationships" r:id="rId56" tooltip="Chile - 137"/>
          </xdr:cNvPr>
          <xdr:cNvSpPr>
            <a:spLocks/>
          </xdr:cNvSpPr>
        </xdr:nvSpPr>
        <xdr:spPr bwMode="auto">
          <a:xfrm>
            <a:off x="1099" y="1500"/>
            <a:ext cx="17" cy="73"/>
          </a:xfrm>
          <a:custGeom>
            <a:avLst/>
            <a:gdLst/>
            <a:ahLst/>
            <a:cxnLst>
              <a:cxn ang="0">
                <a:pos x="12" y="1"/>
              </a:cxn>
              <a:cxn ang="0">
                <a:pos x="10" y="2"/>
              </a:cxn>
              <a:cxn ang="0">
                <a:pos x="11" y="6"/>
              </a:cxn>
              <a:cxn ang="0">
                <a:pos x="11" y="11"/>
              </a:cxn>
              <a:cxn ang="0">
                <a:pos x="10" y="13"/>
              </a:cxn>
              <a:cxn ang="0">
                <a:pos x="10" y="17"/>
              </a:cxn>
              <a:cxn ang="0">
                <a:pos x="9" y="19"/>
              </a:cxn>
              <a:cxn ang="0">
                <a:pos x="8" y="22"/>
              </a:cxn>
              <a:cxn ang="0">
                <a:pos x="8" y="25"/>
              </a:cxn>
              <a:cxn ang="0">
                <a:pos x="8" y="30"/>
              </a:cxn>
              <a:cxn ang="0">
                <a:pos x="7" y="34"/>
              </a:cxn>
              <a:cxn ang="0">
                <a:pos x="5" y="38"/>
              </a:cxn>
              <a:cxn ang="0">
                <a:pos x="5" y="40"/>
              </a:cxn>
              <a:cxn ang="0">
                <a:pos x="5" y="43"/>
              </a:cxn>
              <a:cxn ang="0">
                <a:pos x="4" y="46"/>
              </a:cxn>
              <a:cxn ang="0">
                <a:pos x="4" y="46"/>
              </a:cxn>
              <a:cxn ang="0">
                <a:pos x="3" y="50"/>
              </a:cxn>
              <a:cxn ang="0">
                <a:pos x="4" y="48"/>
              </a:cxn>
              <a:cxn ang="0">
                <a:pos x="6" y="47"/>
              </a:cxn>
              <a:cxn ang="0">
                <a:pos x="5" y="50"/>
              </a:cxn>
              <a:cxn ang="0">
                <a:pos x="4" y="52"/>
              </a:cxn>
              <a:cxn ang="0">
                <a:pos x="3" y="54"/>
              </a:cxn>
              <a:cxn ang="0">
                <a:pos x="0" y="56"/>
              </a:cxn>
              <a:cxn ang="0">
                <a:pos x="0" y="61"/>
              </a:cxn>
              <a:cxn ang="0">
                <a:pos x="1" y="64"/>
              </a:cxn>
              <a:cxn ang="0">
                <a:pos x="3" y="68"/>
              </a:cxn>
              <a:cxn ang="0">
                <a:pos x="7" y="71"/>
              </a:cxn>
              <a:cxn ang="0">
                <a:pos x="10" y="72"/>
              </a:cxn>
              <a:cxn ang="0">
                <a:pos x="13" y="73"/>
              </a:cxn>
              <a:cxn ang="0">
                <a:pos x="16" y="73"/>
              </a:cxn>
              <a:cxn ang="0">
                <a:pos x="14" y="72"/>
              </a:cxn>
              <a:cxn ang="0">
                <a:pos x="14" y="68"/>
              </a:cxn>
              <a:cxn ang="0">
                <a:pos x="10" y="66"/>
              </a:cxn>
              <a:cxn ang="0">
                <a:pos x="6" y="64"/>
              </a:cxn>
              <a:cxn ang="0">
                <a:pos x="5" y="61"/>
              </a:cxn>
              <a:cxn ang="0">
                <a:pos x="7" y="59"/>
              </a:cxn>
              <a:cxn ang="0">
                <a:pos x="8" y="57"/>
              </a:cxn>
              <a:cxn ang="0">
                <a:pos x="8" y="54"/>
              </a:cxn>
              <a:cxn ang="0">
                <a:pos x="7" y="53"/>
              </a:cxn>
              <a:cxn ang="0">
                <a:pos x="9" y="52"/>
              </a:cxn>
              <a:cxn ang="0">
                <a:pos x="8" y="51"/>
              </a:cxn>
              <a:cxn ang="0">
                <a:pos x="7" y="49"/>
              </a:cxn>
              <a:cxn ang="0">
                <a:pos x="8" y="47"/>
              </a:cxn>
              <a:cxn ang="0">
                <a:pos x="8" y="44"/>
              </a:cxn>
              <a:cxn ang="0">
                <a:pos x="9" y="42"/>
              </a:cxn>
              <a:cxn ang="0">
                <a:pos x="10" y="41"/>
              </a:cxn>
              <a:cxn ang="0">
                <a:pos x="9" y="37"/>
              </a:cxn>
              <a:cxn ang="0">
                <a:pos x="10" y="34"/>
              </a:cxn>
              <a:cxn ang="0">
                <a:pos x="12" y="32"/>
              </a:cxn>
              <a:cxn ang="0">
                <a:pos x="11" y="30"/>
              </a:cxn>
              <a:cxn ang="0">
                <a:pos x="10" y="27"/>
              </a:cxn>
              <a:cxn ang="0">
                <a:pos x="12" y="25"/>
              </a:cxn>
              <a:cxn ang="0">
                <a:pos x="12" y="21"/>
              </a:cxn>
              <a:cxn ang="0">
                <a:pos x="14" y="18"/>
              </a:cxn>
              <a:cxn ang="0">
                <a:pos x="14" y="14"/>
              </a:cxn>
              <a:cxn ang="0">
                <a:pos x="17" y="11"/>
              </a:cxn>
              <a:cxn ang="0">
                <a:pos x="15" y="9"/>
              </a:cxn>
              <a:cxn ang="0">
                <a:pos x="14" y="7"/>
              </a:cxn>
              <a:cxn ang="0">
                <a:pos x="14" y="5"/>
              </a:cxn>
              <a:cxn ang="0">
                <a:pos x="13" y="3"/>
              </a:cxn>
              <a:cxn ang="0">
                <a:pos x="12" y="0"/>
              </a:cxn>
            </a:cxnLst>
            <a:rect l="0" t="0" r="r" b="b"/>
            <a:pathLst>
              <a:path w="17" h="73">
                <a:moveTo>
                  <a:pt x="12" y="0"/>
                </a:moveTo>
                <a:lnTo>
                  <a:pt x="12" y="1"/>
                </a:lnTo>
                <a:lnTo>
                  <a:pt x="11" y="2"/>
                </a:lnTo>
                <a:lnTo>
                  <a:pt x="10" y="2"/>
                </a:lnTo>
                <a:lnTo>
                  <a:pt x="11" y="4"/>
                </a:lnTo>
                <a:lnTo>
                  <a:pt x="11" y="6"/>
                </a:lnTo>
                <a:lnTo>
                  <a:pt x="11" y="8"/>
                </a:lnTo>
                <a:lnTo>
                  <a:pt x="11" y="11"/>
                </a:lnTo>
                <a:lnTo>
                  <a:pt x="10" y="11"/>
                </a:lnTo>
                <a:lnTo>
                  <a:pt x="10" y="13"/>
                </a:lnTo>
                <a:lnTo>
                  <a:pt x="10" y="16"/>
                </a:lnTo>
                <a:lnTo>
                  <a:pt x="10" y="17"/>
                </a:lnTo>
                <a:lnTo>
                  <a:pt x="10" y="19"/>
                </a:lnTo>
                <a:lnTo>
                  <a:pt x="9" y="19"/>
                </a:lnTo>
                <a:lnTo>
                  <a:pt x="9" y="21"/>
                </a:lnTo>
                <a:lnTo>
                  <a:pt x="8" y="22"/>
                </a:lnTo>
                <a:lnTo>
                  <a:pt x="9" y="24"/>
                </a:lnTo>
                <a:lnTo>
                  <a:pt x="8" y="25"/>
                </a:lnTo>
                <a:lnTo>
                  <a:pt x="8" y="27"/>
                </a:lnTo>
                <a:lnTo>
                  <a:pt x="8" y="30"/>
                </a:lnTo>
                <a:lnTo>
                  <a:pt x="7" y="32"/>
                </a:lnTo>
                <a:lnTo>
                  <a:pt x="7" y="34"/>
                </a:lnTo>
                <a:lnTo>
                  <a:pt x="6" y="36"/>
                </a:lnTo>
                <a:lnTo>
                  <a:pt x="5" y="38"/>
                </a:lnTo>
                <a:lnTo>
                  <a:pt x="4" y="38"/>
                </a:lnTo>
                <a:lnTo>
                  <a:pt x="5" y="40"/>
                </a:lnTo>
                <a:lnTo>
                  <a:pt x="5" y="42"/>
                </a:lnTo>
                <a:lnTo>
                  <a:pt x="5" y="43"/>
                </a:lnTo>
                <a:lnTo>
                  <a:pt x="4" y="44"/>
                </a:lnTo>
                <a:lnTo>
                  <a:pt x="4" y="46"/>
                </a:lnTo>
                <a:lnTo>
                  <a:pt x="3" y="47"/>
                </a:lnTo>
                <a:lnTo>
                  <a:pt x="4" y="46"/>
                </a:lnTo>
                <a:lnTo>
                  <a:pt x="3" y="48"/>
                </a:lnTo>
                <a:lnTo>
                  <a:pt x="3" y="50"/>
                </a:lnTo>
                <a:lnTo>
                  <a:pt x="4" y="50"/>
                </a:lnTo>
                <a:lnTo>
                  <a:pt x="4" y="48"/>
                </a:lnTo>
                <a:lnTo>
                  <a:pt x="5" y="47"/>
                </a:lnTo>
                <a:lnTo>
                  <a:pt x="6" y="47"/>
                </a:lnTo>
                <a:lnTo>
                  <a:pt x="6" y="48"/>
                </a:lnTo>
                <a:lnTo>
                  <a:pt x="5" y="50"/>
                </a:lnTo>
                <a:lnTo>
                  <a:pt x="5" y="51"/>
                </a:lnTo>
                <a:lnTo>
                  <a:pt x="4" y="52"/>
                </a:lnTo>
                <a:lnTo>
                  <a:pt x="3" y="53"/>
                </a:lnTo>
                <a:lnTo>
                  <a:pt x="3" y="54"/>
                </a:lnTo>
                <a:lnTo>
                  <a:pt x="1" y="55"/>
                </a:lnTo>
                <a:lnTo>
                  <a:pt x="0" y="56"/>
                </a:lnTo>
                <a:lnTo>
                  <a:pt x="1" y="59"/>
                </a:lnTo>
                <a:lnTo>
                  <a:pt x="0" y="61"/>
                </a:lnTo>
                <a:lnTo>
                  <a:pt x="1" y="63"/>
                </a:lnTo>
                <a:lnTo>
                  <a:pt x="1" y="64"/>
                </a:lnTo>
                <a:lnTo>
                  <a:pt x="1" y="66"/>
                </a:lnTo>
                <a:lnTo>
                  <a:pt x="3" y="68"/>
                </a:lnTo>
                <a:lnTo>
                  <a:pt x="6" y="70"/>
                </a:lnTo>
                <a:lnTo>
                  <a:pt x="7" y="71"/>
                </a:lnTo>
                <a:lnTo>
                  <a:pt x="8" y="72"/>
                </a:lnTo>
                <a:lnTo>
                  <a:pt x="10" y="72"/>
                </a:lnTo>
                <a:lnTo>
                  <a:pt x="11" y="72"/>
                </a:lnTo>
                <a:lnTo>
                  <a:pt x="13" y="73"/>
                </a:lnTo>
                <a:lnTo>
                  <a:pt x="15" y="73"/>
                </a:lnTo>
                <a:lnTo>
                  <a:pt x="16" y="73"/>
                </a:lnTo>
                <a:lnTo>
                  <a:pt x="17" y="72"/>
                </a:lnTo>
                <a:lnTo>
                  <a:pt x="14" y="72"/>
                </a:lnTo>
                <a:lnTo>
                  <a:pt x="14" y="69"/>
                </a:lnTo>
                <a:lnTo>
                  <a:pt x="14" y="68"/>
                </a:lnTo>
                <a:lnTo>
                  <a:pt x="13" y="67"/>
                </a:lnTo>
                <a:lnTo>
                  <a:pt x="10" y="66"/>
                </a:lnTo>
                <a:lnTo>
                  <a:pt x="7" y="64"/>
                </a:lnTo>
                <a:lnTo>
                  <a:pt x="6" y="64"/>
                </a:lnTo>
                <a:lnTo>
                  <a:pt x="5" y="63"/>
                </a:lnTo>
                <a:lnTo>
                  <a:pt x="5" y="61"/>
                </a:lnTo>
                <a:lnTo>
                  <a:pt x="6" y="60"/>
                </a:lnTo>
                <a:lnTo>
                  <a:pt x="7" y="59"/>
                </a:lnTo>
                <a:lnTo>
                  <a:pt x="7" y="58"/>
                </a:lnTo>
                <a:lnTo>
                  <a:pt x="8" y="57"/>
                </a:lnTo>
                <a:lnTo>
                  <a:pt x="8" y="56"/>
                </a:lnTo>
                <a:lnTo>
                  <a:pt x="8" y="54"/>
                </a:lnTo>
                <a:lnTo>
                  <a:pt x="9" y="54"/>
                </a:lnTo>
                <a:lnTo>
                  <a:pt x="7" y="53"/>
                </a:lnTo>
                <a:lnTo>
                  <a:pt x="9" y="53"/>
                </a:lnTo>
                <a:lnTo>
                  <a:pt x="9" y="52"/>
                </a:lnTo>
                <a:lnTo>
                  <a:pt x="8" y="52"/>
                </a:lnTo>
                <a:lnTo>
                  <a:pt x="8" y="51"/>
                </a:lnTo>
                <a:lnTo>
                  <a:pt x="8" y="50"/>
                </a:lnTo>
                <a:lnTo>
                  <a:pt x="7" y="49"/>
                </a:lnTo>
                <a:lnTo>
                  <a:pt x="7" y="48"/>
                </a:lnTo>
                <a:lnTo>
                  <a:pt x="8" y="47"/>
                </a:lnTo>
                <a:lnTo>
                  <a:pt x="8" y="45"/>
                </a:lnTo>
                <a:lnTo>
                  <a:pt x="8" y="44"/>
                </a:lnTo>
                <a:lnTo>
                  <a:pt x="8" y="43"/>
                </a:lnTo>
                <a:lnTo>
                  <a:pt x="9" y="42"/>
                </a:lnTo>
                <a:lnTo>
                  <a:pt x="9" y="41"/>
                </a:lnTo>
                <a:lnTo>
                  <a:pt x="10" y="41"/>
                </a:lnTo>
                <a:lnTo>
                  <a:pt x="9" y="39"/>
                </a:lnTo>
                <a:lnTo>
                  <a:pt x="9" y="37"/>
                </a:lnTo>
                <a:lnTo>
                  <a:pt x="10" y="36"/>
                </a:lnTo>
                <a:lnTo>
                  <a:pt x="10" y="34"/>
                </a:lnTo>
                <a:lnTo>
                  <a:pt x="11" y="33"/>
                </a:lnTo>
                <a:lnTo>
                  <a:pt x="12" y="32"/>
                </a:lnTo>
                <a:lnTo>
                  <a:pt x="12" y="31"/>
                </a:lnTo>
                <a:lnTo>
                  <a:pt x="11" y="30"/>
                </a:lnTo>
                <a:lnTo>
                  <a:pt x="11" y="28"/>
                </a:lnTo>
                <a:lnTo>
                  <a:pt x="10" y="27"/>
                </a:lnTo>
                <a:lnTo>
                  <a:pt x="11" y="25"/>
                </a:lnTo>
                <a:lnTo>
                  <a:pt x="12" y="25"/>
                </a:lnTo>
                <a:lnTo>
                  <a:pt x="11" y="23"/>
                </a:lnTo>
                <a:lnTo>
                  <a:pt x="12" y="21"/>
                </a:lnTo>
                <a:lnTo>
                  <a:pt x="14" y="19"/>
                </a:lnTo>
                <a:lnTo>
                  <a:pt x="14" y="18"/>
                </a:lnTo>
                <a:lnTo>
                  <a:pt x="14" y="16"/>
                </a:lnTo>
                <a:lnTo>
                  <a:pt x="14" y="14"/>
                </a:lnTo>
                <a:lnTo>
                  <a:pt x="16" y="13"/>
                </a:lnTo>
                <a:lnTo>
                  <a:pt x="17" y="11"/>
                </a:lnTo>
                <a:lnTo>
                  <a:pt x="15" y="11"/>
                </a:lnTo>
                <a:lnTo>
                  <a:pt x="15" y="9"/>
                </a:lnTo>
                <a:lnTo>
                  <a:pt x="15" y="8"/>
                </a:lnTo>
                <a:lnTo>
                  <a:pt x="14" y="7"/>
                </a:lnTo>
                <a:lnTo>
                  <a:pt x="14" y="6"/>
                </a:lnTo>
                <a:lnTo>
                  <a:pt x="14" y="5"/>
                </a:lnTo>
                <a:lnTo>
                  <a:pt x="14" y="4"/>
                </a:lnTo>
                <a:lnTo>
                  <a:pt x="13" y="3"/>
                </a:lnTo>
                <a:lnTo>
                  <a:pt x="13" y="1"/>
                </a:lnTo>
                <a:lnTo>
                  <a:pt x="12" y="0"/>
                </a:lnTo>
                <a:close/>
              </a:path>
            </a:pathLst>
          </a:custGeom>
          <a:noFill/>
          <a:ln w="9525">
            <a:noFill/>
            <a:round/>
            <a:headEnd/>
            <a:tailEnd/>
          </a:ln>
        </xdr:spPr>
      </xdr:sp>
      <xdr:sp macro="" textlink="">
        <xdr:nvSpPr>
          <xdr:cNvPr id="70" name="Freeform 115">
            <a:hlinkClick xmlns:r="http://schemas.openxmlformats.org/officeDocument/2006/relationships" r:id="rId57" tooltip="Czech Republic - 142"/>
          </xdr:cNvPr>
          <xdr:cNvSpPr>
            <a:spLocks/>
          </xdr:cNvSpPr>
        </xdr:nvSpPr>
        <xdr:spPr bwMode="auto">
          <a:xfrm>
            <a:off x="886" y="1369"/>
            <a:ext cx="394" cy="5"/>
          </a:xfrm>
          <a:custGeom>
            <a:avLst/>
            <a:gdLst/>
            <a:ahLst/>
            <a:cxnLst>
              <a:cxn ang="0">
                <a:pos x="13" y="3"/>
              </a:cxn>
              <a:cxn ang="0">
                <a:pos x="11" y="5"/>
              </a:cxn>
              <a:cxn ang="0">
                <a:pos x="10" y="5"/>
              </a:cxn>
              <a:cxn ang="0">
                <a:pos x="9" y="5"/>
              </a:cxn>
              <a:cxn ang="0">
                <a:pos x="8" y="5"/>
              </a:cxn>
              <a:cxn ang="0">
                <a:pos x="6" y="4"/>
              </a:cxn>
              <a:cxn ang="0">
                <a:pos x="5" y="5"/>
              </a:cxn>
              <a:cxn ang="0">
                <a:pos x="3" y="5"/>
              </a:cxn>
              <a:cxn ang="0">
                <a:pos x="1" y="4"/>
              </a:cxn>
              <a:cxn ang="0">
                <a:pos x="1" y="3"/>
              </a:cxn>
              <a:cxn ang="0">
                <a:pos x="0" y="2"/>
              </a:cxn>
              <a:cxn ang="0">
                <a:pos x="1" y="2"/>
              </a:cxn>
              <a:cxn ang="0">
                <a:pos x="2" y="2"/>
              </a:cxn>
              <a:cxn ang="0">
                <a:pos x="4" y="1"/>
              </a:cxn>
              <a:cxn ang="0">
                <a:pos x="4" y="0"/>
              </a:cxn>
              <a:cxn ang="0">
                <a:pos x="5" y="1"/>
              </a:cxn>
              <a:cxn ang="0">
                <a:pos x="6" y="1"/>
              </a:cxn>
              <a:cxn ang="0">
                <a:pos x="8" y="1"/>
              </a:cxn>
              <a:cxn ang="0">
                <a:pos x="8" y="2"/>
              </a:cxn>
              <a:cxn ang="0">
                <a:pos x="9" y="2"/>
              </a:cxn>
              <a:cxn ang="0">
                <a:pos x="11" y="2"/>
              </a:cxn>
              <a:cxn ang="0">
                <a:pos x="13" y="3"/>
              </a:cxn>
            </a:cxnLst>
            <a:rect l="0" t="0" r="r" b="b"/>
            <a:pathLst>
              <a:path w="13" h="5">
                <a:moveTo>
                  <a:pt x="13" y="3"/>
                </a:moveTo>
                <a:lnTo>
                  <a:pt x="11" y="5"/>
                </a:lnTo>
                <a:lnTo>
                  <a:pt x="10" y="5"/>
                </a:lnTo>
                <a:lnTo>
                  <a:pt x="9" y="5"/>
                </a:lnTo>
                <a:lnTo>
                  <a:pt x="8" y="5"/>
                </a:lnTo>
                <a:lnTo>
                  <a:pt x="6" y="4"/>
                </a:lnTo>
                <a:lnTo>
                  <a:pt x="5" y="5"/>
                </a:lnTo>
                <a:lnTo>
                  <a:pt x="3" y="5"/>
                </a:lnTo>
                <a:lnTo>
                  <a:pt x="1" y="4"/>
                </a:lnTo>
                <a:lnTo>
                  <a:pt x="1" y="3"/>
                </a:lnTo>
                <a:lnTo>
                  <a:pt x="0" y="2"/>
                </a:lnTo>
                <a:lnTo>
                  <a:pt x="1" y="2"/>
                </a:lnTo>
                <a:lnTo>
                  <a:pt x="2" y="2"/>
                </a:lnTo>
                <a:lnTo>
                  <a:pt x="4" y="1"/>
                </a:lnTo>
                <a:lnTo>
                  <a:pt x="4" y="0"/>
                </a:lnTo>
                <a:lnTo>
                  <a:pt x="5" y="1"/>
                </a:lnTo>
                <a:lnTo>
                  <a:pt x="6" y="1"/>
                </a:lnTo>
                <a:lnTo>
                  <a:pt x="8" y="1"/>
                </a:lnTo>
                <a:lnTo>
                  <a:pt x="8" y="2"/>
                </a:lnTo>
                <a:lnTo>
                  <a:pt x="9" y="2"/>
                </a:lnTo>
                <a:lnTo>
                  <a:pt x="11" y="2"/>
                </a:lnTo>
                <a:lnTo>
                  <a:pt x="13" y="3"/>
                </a:lnTo>
                <a:close/>
              </a:path>
            </a:pathLst>
          </a:custGeom>
          <a:noFill/>
          <a:ln w="9525">
            <a:noFill/>
            <a:round/>
            <a:headEnd/>
            <a:tailEnd/>
          </a:ln>
        </xdr:spPr>
      </xdr:sp>
      <xdr:sp macro="" textlink="">
        <xdr:nvSpPr>
          <xdr:cNvPr id="71" name="Freeform 114">
            <a:hlinkClick xmlns:r="http://schemas.openxmlformats.org/officeDocument/2006/relationships" r:id="rId58" tooltip="Israel - 143"/>
          </xdr:cNvPr>
          <xdr:cNvSpPr>
            <a:spLocks/>
          </xdr:cNvSpPr>
        </xdr:nvSpPr>
        <xdr:spPr bwMode="auto">
          <a:xfrm>
            <a:off x="929" y="1404"/>
            <a:ext cx="383" cy="7"/>
          </a:xfrm>
          <a:custGeom>
            <a:avLst/>
            <a:gdLst/>
            <a:ahLst/>
            <a:cxnLst>
              <a:cxn ang="0">
                <a:pos x="2" y="3"/>
              </a:cxn>
              <a:cxn ang="0">
                <a:pos x="1" y="7"/>
              </a:cxn>
              <a:cxn ang="0">
                <a:pos x="0" y="3"/>
              </a:cxn>
              <a:cxn ang="0">
                <a:pos x="1" y="0"/>
              </a:cxn>
              <a:cxn ang="0">
                <a:pos x="2" y="0"/>
              </a:cxn>
              <a:cxn ang="0">
                <a:pos x="2" y="1"/>
              </a:cxn>
              <a:cxn ang="0">
                <a:pos x="1" y="1"/>
              </a:cxn>
              <a:cxn ang="0">
                <a:pos x="1" y="2"/>
              </a:cxn>
              <a:cxn ang="0">
                <a:pos x="1" y="3"/>
              </a:cxn>
              <a:cxn ang="0">
                <a:pos x="2" y="3"/>
              </a:cxn>
            </a:cxnLst>
            <a:rect l="0" t="0" r="r" b="b"/>
            <a:pathLst>
              <a:path w="2" h="7">
                <a:moveTo>
                  <a:pt x="2" y="3"/>
                </a:moveTo>
                <a:lnTo>
                  <a:pt x="1" y="7"/>
                </a:lnTo>
                <a:lnTo>
                  <a:pt x="0" y="3"/>
                </a:lnTo>
                <a:lnTo>
                  <a:pt x="1" y="0"/>
                </a:lnTo>
                <a:lnTo>
                  <a:pt x="2" y="0"/>
                </a:lnTo>
                <a:lnTo>
                  <a:pt x="2" y="1"/>
                </a:lnTo>
                <a:lnTo>
                  <a:pt x="1" y="1"/>
                </a:lnTo>
                <a:lnTo>
                  <a:pt x="1" y="2"/>
                </a:lnTo>
                <a:lnTo>
                  <a:pt x="1" y="3"/>
                </a:lnTo>
                <a:lnTo>
                  <a:pt x="2" y="3"/>
                </a:lnTo>
                <a:close/>
              </a:path>
            </a:pathLst>
          </a:custGeom>
          <a:noFill/>
          <a:ln w="9525">
            <a:noFill/>
            <a:round/>
            <a:headEnd/>
            <a:tailEnd/>
          </a:ln>
        </xdr:spPr>
      </xdr:sp>
      <xdr:sp macro="" textlink="">
        <xdr:nvSpPr>
          <xdr:cNvPr id="72" name="Freeform 113">
            <a:hlinkClick xmlns:r="http://schemas.openxmlformats.org/officeDocument/2006/relationships" r:id="rId59" tooltip="Singapore - 155"/>
          </xdr:cNvPr>
          <xdr:cNvSpPr>
            <a:spLocks/>
          </xdr:cNvSpPr>
        </xdr:nvSpPr>
        <xdr:spPr bwMode="auto">
          <a:xfrm>
            <a:off x="1061" y="1464"/>
            <a:ext cx="382" cy="1"/>
          </a:xfrm>
          <a:custGeom>
            <a:avLst/>
            <a:gdLst/>
            <a:ahLst/>
            <a:cxnLst>
              <a:cxn ang="0">
                <a:pos x="0" y="0"/>
              </a:cxn>
              <a:cxn ang="0">
                <a:pos x="1" y="0"/>
              </a:cxn>
              <a:cxn ang="0">
                <a:pos x="0" y="1"/>
              </a:cxn>
              <a:cxn ang="0">
                <a:pos x="0" y="0"/>
              </a:cxn>
            </a:cxnLst>
            <a:rect l="0" t="0" r="r" b="b"/>
            <a:pathLst>
              <a:path w="1" h="1">
                <a:moveTo>
                  <a:pt x="0" y="0"/>
                </a:moveTo>
                <a:lnTo>
                  <a:pt x="1" y="0"/>
                </a:lnTo>
                <a:lnTo>
                  <a:pt x="0" y="1"/>
                </a:lnTo>
                <a:lnTo>
                  <a:pt x="0" y="0"/>
                </a:lnTo>
                <a:close/>
              </a:path>
            </a:pathLst>
          </a:custGeom>
          <a:noFill/>
          <a:ln w="9525">
            <a:noFill/>
            <a:round/>
            <a:headEnd/>
            <a:tailEnd/>
          </a:ln>
        </xdr:spPr>
      </xdr:sp>
      <xdr:sp macro="" textlink="">
        <xdr:nvSpPr>
          <xdr:cNvPr id="73" name="Freeform 112">
            <a:hlinkClick xmlns:r="http://schemas.openxmlformats.org/officeDocument/2006/relationships" r:id="rId60" tooltip="Austria - 197"/>
          </xdr:cNvPr>
          <xdr:cNvSpPr>
            <a:spLocks/>
          </xdr:cNvSpPr>
        </xdr:nvSpPr>
        <xdr:spPr bwMode="auto">
          <a:xfrm>
            <a:off x="881" y="1373"/>
            <a:ext cx="396" cy="5"/>
          </a:xfrm>
          <a:custGeom>
            <a:avLst/>
            <a:gdLst/>
            <a:ahLst/>
            <a:cxnLst>
              <a:cxn ang="0">
                <a:pos x="2" y="4"/>
              </a:cxn>
              <a:cxn ang="0">
                <a:pos x="1" y="4"/>
              </a:cxn>
              <a:cxn ang="0">
                <a:pos x="0" y="4"/>
              </a:cxn>
              <a:cxn ang="0">
                <a:pos x="1" y="3"/>
              </a:cxn>
              <a:cxn ang="0">
                <a:pos x="0" y="3"/>
              </a:cxn>
              <a:cxn ang="0">
                <a:pos x="1" y="3"/>
              </a:cxn>
              <a:cxn ang="0">
                <a:pos x="1" y="4"/>
              </a:cxn>
              <a:cxn ang="0">
                <a:pos x="2" y="3"/>
              </a:cxn>
              <a:cxn ang="0">
                <a:pos x="3" y="3"/>
              </a:cxn>
              <a:cxn ang="0">
                <a:pos x="6" y="3"/>
              </a:cxn>
              <a:cxn ang="0">
                <a:pos x="7" y="3"/>
              </a:cxn>
              <a:cxn ang="0">
                <a:pos x="7" y="2"/>
              </a:cxn>
              <a:cxn ang="0">
                <a:pos x="6" y="2"/>
              </a:cxn>
              <a:cxn ang="0">
                <a:pos x="8" y="2"/>
              </a:cxn>
              <a:cxn ang="0">
                <a:pos x="8" y="1"/>
              </a:cxn>
              <a:cxn ang="0">
                <a:pos x="10" y="1"/>
              </a:cxn>
              <a:cxn ang="0">
                <a:pos x="11" y="0"/>
              </a:cxn>
              <a:cxn ang="0">
                <a:pos x="13" y="1"/>
              </a:cxn>
              <a:cxn ang="0">
                <a:pos x="14" y="1"/>
              </a:cxn>
              <a:cxn ang="0">
                <a:pos x="14" y="2"/>
              </a:cxn>
              <a:cxn ang="0">
                <a:pos x="15" y="2"/>
              </a:cxn>
              <a:cxn ang="0">
                <a:pos x="15" y="3"/>
              </a:cxn>
              <a:cxn ang="0">
                <a:pos x="14" y="3"/>
              </a:cxn>
              <a:cxn ang="0">
                <a:pos x="14" y="4"/>
              </a:cxn>
              <a:cxn ang="0">
                <a:pos x="13" y="4"/>
              </a:cxn>
              <a:cxn ang="0">
                <a:pos x="10" y="5"/>
              </a:cxn>
              <a:cxn ang="0">
                <a:pos x="8" y="5"/>
              </a:cxn>
              <a:cxn ang="0">
                <a:pos x="6" y="5"/>
              </a:cxn>
              <a:cxn ang="0">
                <a:pos x="5" y="4"/>
              </a:cxn>
              <a:cxn ang="0">
                <a:pos x="3" y="4"/>
              </a:cxn>
              <a:cxn ang="0">
                <a:pos x="3" y="5"/>
              </a:cxn>
              <a:cxn ang="0">
                <a:pos x="2" y="4"/>
              </a:cxn>
            </a:cxnLst>
            <a:rect l="0" t="0" r="r" b="b"/>
            <a:pathLst>
              <a:path w="15" h="5">
                <a:moveTo>
                  <a:pt x="2" y="4"/>
                </a:moveTo>
                <a:lnTo>
                  <a:pt x="1" y="4"/>
                </a:lnTo>
                <a:lnTo>
                  <a:pt x="0" y="4"/>
                </a:lnTo>
                <a:lnTo>
                  <a:pt x="1" y="3"/>
                </a:lnTo>
                <a:lnTo>
                  <a:pt x="0" y="3"/>
                </a:lnTo>
                <a:lnTo>
                  <a:pt x="1" y="3"/>
                </a:lnTo>
                <a:lnTo>
                  <a:pt x="1" y="4"/>
                </a:lnTo>
                <a:lnTo>
                  <a:pt x="2" y="3"/>
                </a:lnTo>
                <a:lnTo>
                  <a:pt x="3" y="3"/>
                </a:lnTo>
                <a:lnTo>
                  <a:pt x="6" y="3"/>
                </a:lnTo>
                <a:lnTo>
                  <a:pt x="7" y="3"/>
                </a:lnTo>
                <a:lnTo>
                  <a:pt x="7" y="2"/>
                </a:lnTo>
                <a:lnTo>
                  <a:pt x="6" y="2"/>
                </a:lnTo>
                <a:lnTo>
                  <a:pt x="8" y="2"/>
                </a:lnTo>
                <a:lnTo>
                  <a:pt x="8" y="1"/>
                </a:lnTo>
                <a:lnTo>
                  <a:pt x="10" y="1"/>
                </a:lnTo>
                <a:lnTo>
                  <a:pt x="11" y="0"/>
                </a:lnTo>
                <a:lnTo>
                  <a:pt x="13" y="1"/>
                </a:lnTo>
                <a:lnTo>
                  <a:pt x="14" y="1"/>
                </a:lnTo>
                <a:lnTo>
                  <a:pt x="14" y="2"/>
                </a:lnTo>
                <a:lnTo>
                  <a:pt x="15" y="2"/>
                </a:lnTo>
                <a:lnTo>
                  <a:pt x="15" y="3"/>
                </a:lnTo>
                <a:lnTo>
                  <a:pt x="14" y="3"/>
                </a:lnTo>
                <a:lnTo>
                  <a:pt x="14" y="4"/>
                </a:lnTo>
                <a:lnTo>
                  <a:pt x="13" y="4"/>
                </a:lnTo>
                <a:lnTo>
                  <a:pt x="10" y="5"/>
                </a:lnTo>
                <a:lnTo>
                  <a:pt x="8" y="5"/>
                </a:lnTo>
                <a:lnTo>
                  <a:pt x="6" y="5"/>
                </a:lnTo>
                <a:lnTo>
                  <a:pt x="5" y="4"/>
                </a:lnTo>
                <a:lnTo>
                  <a:pt x="3" y="4"/>
                </a:lnTo>
                <a:lnTo>
                  <a:pt x="3" y="5"/>
                </a:lnTo>
                <a:lnTo>
                  <a:pt x="2" y="4"/>
                </a:lnTo>
                <a:close/>
              </a:path>
            </a:pathLst>
          </a:custGeom>
          <a:noFill/>
          <a:ln w="9525">
            <a:noFill/>
            <a:round/>
            <a:headEnd/>
            <a:tailEnd/>
          </a:ln>
        </xdr:spPr>
      </xdr:sp>
      <xdr:sp macro="" textlink="">
        <xdr:nvSpPr>
          <xdr:cNvPr id="74" name="Freeform 111">
            <a:hlinkClick xmlns:r="http://schemas.openxmlformats.org/officeDocument/2006/relationships" r:id="rId61" tooltip="Ireland - 198"/>
          </xdr:cNvPr>
          <xdr:cNvSpPr>
            <a:spLocks/>
          </xdr:cNvSpPr>
        </xdr:nvSpPr>
        <xdr:spPr bwMode="auto">
          <a:xfrm>
            <a:off x="843" y="1361"/>
            <a:ext cx="390" cy="8"/>
          </a:xfrm>
          <a:custGeom>
            <a:avLst/>
            <a:gdLst/>
            <a:ahLst/>
            <a:cxnLst>
              <a:cxn ang="0">
                <a:pos x="8" y="3"/>
              </a:cxn>
              <a:cxn ang="0">
                <a:pos x="8" y="4"/>
              </a:cxn>
              <a:cxn ang="0">
                <a:pos x="9" y="5"/>
              </a:cxn>
              <a:cxn ang="0">
                <a:pos x="8" y="5"/>
              </a:cxn>
              <a:cxn ang="0">
                <a:pos x="8" y="6"/>
              </a:cxn>
              <a:cxn ang="0">
                <a:pos x="7" y="6"/>
              </a:cxn>
              <a:cxn ang="0">
                <a:pos x="5" y="6"/>
              </a:cxn>
              <a:cxn ang="0">
                <a:pos x="5" y="7"/>
              </a:cxn>
              <a:cxn ang="0">
                <a:pos x="4" y="7"/>
              </a:cxn>
              <a:cxn ang="0">
                <a:pos x="3" y="7"/>
              </a:cxn>
              <a:cxn ang="0">
                <a:pos x="1" y="8"/>
              </a:cxn>
              <a:cxn ang="0">
                <a:pos x="2" y="7"/>
              </a:cxn>
              <a:cxn ang="0">
                <a:pos x="1" y="7"/>
              </a:cxn>
              <a:cxn ang="0">
                <a:pos x="2" y="7"/>
              </a:cxn>
              <a:cxn ang="0">
                <a:pos x="0" y="7"/>
              </a:cxn>
              <a:cxn ang="0">
                <a:pos x="1" y="6"/>
              </a:cxn>
              <a:cxn ang="0">
                <a:pos x="0" y="6"/>
              </a:cxn>
              <a:cxn ang="0">
                <a:pos x="1" y="6"/>
              </a:cxn>
              <a:cxn ang="0">
                <a:pos x="1" y="5"/>
              </a:cxn>
              <a:cxn ang="0">
                <a:pos x="3" y="5"/>
              </a:cxn>
              <a:cxn ang="0">
                <a:pos x="1" y="5"/>
              </a:cxn>
              <a:cxn ang="0">
                <a:pos x="2" y="5"/>
              </a:cxn>
              <a:cxn ang="0">
                <a:pos x="3" y="5"/>
              </a:cxn>
              <a:cxn ang="0">
                <a:pos x="3" y="4"/>
              </a:cxn>
              <a:cxn ang="0">
                <a:pos x="2" y="4"/>
              </a:cxn>
              <a:cxn ang="0">
                <a:pos x="1" y="4"/>
              </a:cxn>
              <a:cxn ang="0">
                <a:pos x="1" y="3"/>
              </a:cxn>
              <a:cxn ang="0">
                <a:pos x="2" y="3"/>
              </a:cxn>
              <a:cxn ang="0">
                <a:pos x="1" y="3"/>
              </a:cxn>
              <a:cxn ang="0">
                <a:pos x="1" y="2"/>
              </a:cxn>
              <a:cxn ang="0">
                <a:pos x="1" y="3"/>
              </a:cxn>
              <a:cxn ang="0">
                <a:pos x="1" y="2"/>
              </a:cxn>
              <a:cxn ang="0">
                <a:pos x="4" y="2"/>
              </a:cxn>
              <a:cxn ang="0">
                <a:pos x="3" y="2"/>
              </a:cxn>
              <a:cxn ang="0">
                <a:pos x="4" y="2"/>
              </a:cxn>
              <a:cxn ang="0">
                <a:pos x="3" y="1"/>
              </a:cxn>
              <a:cxn ang="0">
                <a:pos x="4" y="1"/>
              </a:cxn>
              <a:cxn ang="0">
                <a:pos x="5" y="1"/>
              </a:cxn>
              <a:cxn ang="0">
                <a:pos x="5" y="0"/>
              </a:cxn>
              <a:cxn ang="0">
                <a:pos x="5" y="1"/>
              </a:cxn>
              <a:cxn ang="0">
                <a:pos x="6" y="1"/>
              </a:cxn>
              <a:cxn ang="0">
                <a:pos x="6" y="0"/>
              </a:cxn>
              <a:cxn ang="0">
                <a:pos x="7" y="1"/>
              </a:cxn>
              <a:cxn ang="0">
                <a:pos x="6" y="1"/>
              </a:cxn>
              <a:cxn ang="0">
                <a:pos x="5" y="1"/>
              </a:cxn>
              <a:cxn ang="0">
                <a:pos x="5" y="2"/>
              </a:cxn>
              <a:cxn ang="0">
                <a:pos x="4" y="2"/>
              </a:cxn>
              <a:cxn ang="0">
                <a:pos x="5" y="3"/>
              </a:cxn>
              <a:cxn ang="0">
                <a:pos x="6" y="3"/>
              </a:cxn>
              <a:cxn ang="0">
                <a:pos x="7" y="2"/>
              </a:cxn>
              <a:cxn ang="0">
                <a:pos x="7" y="3"/>
              </a:cxn>
              <a:cxn ang="0">
                <a:pos x="8" y="3"/>
              </a:cxn>
            </a:cxnLst>
            <a:rect l="0" t="0" r="r" b="b"/>
            <a:pathLst>
              <a:path w="9" h="8">
                <a:moveTo>
                  <a:pt x="8" y="3"/>
                </a:moveTo>
                <a:lnTo>
                  <a:pt x="8" y="4"/>
                </a:lnTo>
                <a:lnTo>
                  <a:pt x="9" y="5"/>
                </a:lnTo>
                <a:lnTo>
                  <a:pt x="8" y="5"/>
                </a:lnTo>
                <a:lnTo>
                  <a:pt x="8" y="6"/>
                </a:lnTo>
                <a:lnTo>
                  <a:pt x="7" y="6"/>
                </a:lnTo>
                <a:lnTo>
                  <a:pt x="5" y="6"/>
                </a:lnTo>
                <a:lnTo>
                  <a:pt x="5" y="7"/>
                </a:lnTo>
                <a:lnTo>
                  <a:pt x="4" y="7"/>
                </a:lnTo>
                <a:lnTo>
                  <a:pt x="3" y="7"/>
                </a:lnTo>
                <a:lnTo>
                  <a:pt x="1" y="8"/>
                </a:lnTo>
                <a:lnTo>
                  <a:pt x="2" y="7"/>
                </a:lnTo>
                <a:lnTo>
                  <a:pt x="1" y="7"/>
                </a:lnTo>
                <a:lnTo>
                  <a:pt x="2" y="7"/>
                </a:lnTo>
                <a:lnTo>
                  <a:pt x="0" y="7"/>
                </a:lnTo>
                <a:lnTo>
                  <a:pt x="1" y="6"/>
                </a:lnTo>
                <a:lnTo>
                  <a:pt x="0" y="6"/>
                </a:lnTo>
                <a:lnTo>
                  <a:pt x="1" y="6"/>
                </a:lnTo>
                <a:lnTo>
                  <a:pt x="1" y="5"/>
                </a:lnTo>
                <a:lnTo>
                  <a:pt x="3" y="5"/>
                </a:lnTo>
                <a:lnTo>
                  <a:pt x="1" y="5"/>
                </a:lnTo>
                <a:lnTo>
                  <a:pt x="2" y="5"/>
                </a:lnTo>
                <a:lnTo>
                  <a:pt x="3" y="5"/>
                </a:lnTo>
                <a:lnTo>
                  <a:pt x="3" y="4"/>
                </a:lnTo>
                <a:lnTo>
                  <a:pt x="2" y="4"/>
                </a:lnTo>
                <a:lnTo>
                  <a:pt x="1" y="4"/>
                </a:lnTo>
                <a:lnTo>
                  <a:pt x="1" y="3"/>
                </a:lnTo>
                <a:lnTo>
                  <a:pt x="2" y="3"/>
                </a:lnTo>
                <a:lnTo>
                  <a:pt x="1" y="3"/>
                </a:lnTo>
                <a:lnTo>
                  <a:pt x="1" y="2"/>
                </a:lnTo>
                <a:lnTo>
                  <a:pt x="1" y="3"/>
                </a:lnTo>
                <a:lnTo>
                  <a:pt x="1" y="2"/>
                </a:lnTo>
                <a:lnTo>
                  <a:pt x="4" y="2"/>
                </a:lnTo>
                <a:lnTo>
                  <a:pt x="3" y="2"/>
                </a:lnTo>
                <a:lnTo>
                  <a:pt x="4" y="2"/>
                </a:lnTo>
                <a:lnTo>
                  <a:pt x="3" y="1"/>
                </a:lnTo>
                <a:lnTo>
                  <a:pt x="4" y="1"/>
                </a:lnTo>
                <a:lnTo>
                  <a:pt x="5" y="1"/>
                </a:lnTo>
                <a:lnTo>
                  <a:pt x="5" y="0"/>
                </a:lnTo>
                <a:lnTo>
                  <a:pt x="5" y="1"/>
                </a:lnTo>
                <a:lnTo>
                  <a:pt x="6" y="1"/>
                </a:lnTo>
                <a:lnTo>
                  <a:pt x="6" y="0"/>
                </a:lnTo>
                <a:lnTo>
                  <a:pt x="7" y="1"/>
                </a:lnTo>
                <a:lnTo>
                  <a:pt x="6" y="1"/>
                </a:lnTo>
                <a:lnTo>
                  <a:pt x="5" y="1"/>
                </a:lnTo>
                <a:lnTo>
                  <a:pt x="5" y="2"/>
                </a:lnTo>
                <a:lnTo>
                  <a:pt x="4" y="2"/>
                </a:lnTo>
                <a:lnTo>
                  <a:pt x="5" y="3"/>
                </a:lnTo>
                <a:lnTo>
                  <a:pt x="6" y="3"/>
                </a:lnTo>
                <a:lnTo>
                  <a:pt x="7" y="2"/>
                </a:lnTo>
                <a:lnTo>
                  <a:pt x="7" y="3"/>
                </a:lnTo>
                <a:lnTo>
                  <a:pt x="8" y="3"/>
                </a:lnTo>
                <a:close/>
              </a:path>
            </a:pathLst>
          </a:custGeom>
          <a:noFill/>
          <a:ln w="9525">
            <a:noFill/>
            <a:round/>
            <a:headEnd/>
            <a:tailEnd/>
          </a:ln>
        </xdr:spPr>
      </xdr:sp>
      <xdr:sp macro="" textlink="">
        <xdr:nvSpPr>
          <xdr:cNvPr id="75" name="Freeform 110">
            <a:hlinkClick xmlns:r="http://schemas.openxmlformats.org/officeDocument/2006/relationships" r:id="rId62" tooltip="Turkey - 212"/>
          </xdr:cNvPr>
          <xdr:cNvSpPr>
            <a:spLocks/>
          </xdr:cNvSpPr>
        </xdr:nvSpPr>
        <xdr:spPr bwMode="auto">
          <a:xfrm>
            <a:off x="913" y="1387"/>
            <a:ext cx="387" cy="3"/>
          </a:xfrm>
          <a:custGeom>
            <a:avLst/>
            <a:gdLst/>
            <a:ahLst/>
            <a:cxnLst>
              <a:cxn ang="0">
                <a:pos x="4" y="0"/>
              </a:cxn>
              <a:cxn ang="0">
                <a:pos x="6" y="1"/>
              </a:cxn>
              <a:cxn ang="0">
                <a:pos x="5" y="1"/>
              </a:cxn>
              <a:cxn ang="0">
                <a:pos x="3" y="2"/>
              </a:cxn>
              <a:cxn ang="0">
                <a:pos x="2" y="2"/>
              </a:cxn>
              <a:cxn ang="0">
                <a:pos x="1" y="3"/>
              </a:cxn>
              <a:cxn ang="0">
                <a:pos x="0" y="3"/>
              </a:cxn>
              <a:cxn ang="0">
                <a:pos x="1" y="2"/>
              </a:cxn>
              <a:cxn ang="0">
                <a:pos x="0" y="2"/>
              </a:cxn>
              <a:cxn ang="0">
                <a:pos x="0" y="1"/>
              </a:cxn>
              <a:cxn ang="0">
                <a:pos x="1" y="1"/>
              </a:cxn>
              <a:cxn ang="0">
                <a:pos x="1" y="0"/>
              </a:cxn>
              <a:cxn ang="0">
                <a:pos x="0" y="0"/>
              </a:cxn>
              <a:cxn ang="0">
                <a:pos x="1" y="0"/>
              </a:cxn>
              <a:cxn ang="0">
                <a:pos x="2" y="0"/>
              </a:cxn>
              <a:cxn ang="0">
                <a:pos x="3" y="0"/>
              </a:cxn>
              <a:cxn ang="0">
                <a:pos x="4" y="0"/>
              </a:cxn>
            </a:cxnLst>
            <a:rect l="0" t="0" r="r" b="b"/>
            <a:pathLst>
              <a:path w="6" h="3">
                <a:moveTo>
                  <a:pt x="4" y="0"/>
                </a:moveTo>
                <a:lnTo>
                  <a:pt x="6" y="1"/>
                </a:lnTo>
                <a:lnTo>
                  <a:pt x="5" y="1"/>
                </a:lnTo>
                <a:lnTo>
                  <a:pt x="3" y="2"/>
                </a:lnTo>
                <a:lnTo>
                  <a:pt x="2" y="2"/>
                </a:lnTo>
                <a:lnTo>
                  <a:pt x="1" y="3"/>
                </a:lnTo>
                <a:lnTo>
                  <a:pt x="0" y="3"/>
                </a:lnTo>
                <a:lnTo>
                  <a:pt x="1" y="2"/>
                </a:lnTo>
                <a:lnTo>
                  <a:pt x="0" y="2"/>
                </a:lnTo>
                <a:lnTo>
                  <a:pt x="0" y="1"/>
                </a:lnTo>
                <a:lnTo>
                  <a:pt x="1" y="1"/>
                </a:lnTo>
                <a:lnTo>
                  <a:pt x="1" y="0"/>
                </a:lnTo>
                <a:lnTo>
                  <a:pt x="0" y="0"/>
                </a:lnTo>
                <a:lnTo>
                  <a:pt x="1" y="0"/>
                </a:lnTo>
                <a:lnTo>
                  <a:pt x="2" y="0"/>
                </a:lnTo>
                <a:lnTo>
                  <a:pt x="3" y="0"/>
                </a:lnTo>
                <a:lnTo>
                  <a:pt x="4" y="0"/>
                </a:lnTo>
                <a:close/>
              </a:path>
            </a:pathLst>
          </a:custGeom>
          <a:noFill/>
          <a:ln w="9525">
            <a:noFill/>
            <a:round/>
            <a:headEnd/>
            <a:tailEnd/>
          </a:ln>
        </xdr:spPr>
      </xdr:sp>
      <xdr:sp macro="" textlink="">
        <xdr:nvSpPr>
          <xdr:cNvPr id="76" name="Freeform 109">
            <a:hlinkClick xmlns:r="http://schemas.openxmlformats.org/officeDocument/2006/relationships" r:id="rId62" tooltip="Turkey - 212"/>
          </xdr:cNvPr>
          <xdr:cNvSpPr>
            <a:spLocks/>
          </xdr:cNvSpPr>
        </xdr:nvSpPr>
        <xdr:spPr bwMode="auto">
          <a:xfrm>
            <a:off x="913" y="1387"/>
            <a:ext cx="417" cy="12"/>
          </a:xfrm>
          <a:custGeom>
            <a:avLst/>
            <a:gdLst/>
            <a:ahLst/>
            <a:cxnLst>
              <a:cxn ang="0">
                <a:pos x="18" y="11"/>
              </a:cxn>
              <a:cxn ang="0">
                <a:pos x="19" y="9"/>
              </a:cxn>
              <a:cxn ang="0">
                <a:pos x="16" y="10"/>
              </a:cxn>
              <a:cxn ang="0">
                <a:pos x="12" y="11"/>
              </a:cxn>
              <a:cxn ang="0">
                <a:pos x="9" y="10"/>
              </a:cxn>
              <a:cxn ang="0">
                <a:pos x="8" y="11"/>
              </a:cxn>
              <a:cxn ang="0">
                <a:pos x="6" y="11"/>
              </a:cxn>
              <a:cxn ang="0">
                <a:pos x="4" y="9"/>
              </a:cxn>
              <a:cxn ang="0">
                <a:pos x="2" y="10"/>
              </a:cxn>
              <a:cxn ang="0">
                <a:pos x="2" y="9"/>
              </a:cxn>
              <a:cxn ang="0">
                <a:pos x="2" y="9"/>
              </a:cxn>
              <a:cxn ang="0">
                <a:pos x="0" y="7"/>
              </a:cxn>
              <a:cxn ang="0">
                <a:pos x="0" y="7"/>
              </a:cxn>
              <a:cxn ang="0">
                <a:pos x="1" y="7"/>
              </a:cxn>
              <a:cxn ang="0">
                <a:pos x="1" y="6"/>
              </a:cxn>
              <a:cxn ang="0">
                <a:pos x="1" y="5"/>
              </a:cxn>
              <a:cxn ang="0">
                <a:pos x="0" y="5"/>
              </a:cxn>
              <a:cxn ang="0">
                <a:pos x="1" y="3"/>
              </a:cxn>
              <a:cxn ang="0">
                <a:pos x="3" y="3"/>
              </a:cxn>
              <a:cxn ang="0">
                <a:pos x="6" y="3"/>
              </a:cxn>
              <a:cxn ang="0">
                <a:pos x="5" y="2"/>
              </a:cxn>
              <a:cxn ang="0">
                <a:pos x="6" y="2"/>
              </a:cxn>
              <a:cxn ang="0">
                <a:pos x="6" y="1"/>
              </a:cxn>
              <a:cxn ang="0">
                <a:pos x="12" y="0"/>
              </a:cxn>
              <a:cxn ang="0">
                <a:pos x="16" y="0"/>
              </a:cxn>
              <a:cxn ang="0">
                <a:pos x="18" y="0"/>
              </a:cxn>
              <a:cxn ang="0">
                <a:pos x="20" y="1"/>
              </a:cxn>
              <a:cxn ang="0">
                <a:pos x="23" y="2"/>
              </a:cxn>
              <a:cxn ang="0">
                <a:pos x="27" y="2"/>
              </a:cxn>
              <a:cxn ang="0">
                <a:pos x="31" y="1"/>
              </a:cxn>
              <a:cxn ang="0">
                <a:pos x="33" y="1"/>
              </a:cxn>
              <a:cxn ang="0">
                <a:pos x="33" y="3"/>
              </a:cxn>
              <a:cxn ang="0">
                <a:pos x="35" y="4"/>
              </a:cxn>
              <a:cxn ang="0">
                <a:pos x="35" y="4"/>
              </a:cxn>
              <a:cxn ang="0">
                <a:pos x="34" y="5"/>
              </a:cxn>
              <a:cxn ang="0">
                <a:pos x="35" y="7"/>
              </a:cxn>
              <a:cxn ang="0">
                <a:pos x="35" y="8"/>
              </a:cxn>
              <a:cxn ang="0">
                <a:pos x="36" y="9"/>
              </a:cxn>
              <a:cxn ang="0">
                <a:pos x="34" y="9"/>
              </a:cxn>
              <a:cxn ang="0">
                <a:pos x="32" y="9"/>
              </a:cxn>
              <a:cxn ang="0">
                <a:pos x="29" y="9"/>
              </a:cxn>
              <a:cxn ang="0">
                <a:pos x="25" y="10"/>
              </a:cxn>
              <a:cxn ang="0">
                <a:pos x="21" y="10"/>
              </a:cxn>
              <a:cxn ang="0">
                <a:pos x="20" y="11"/>
              </a:cxn>
              <a:cxn ang="0">
                <a:pos x="19" y="11"/>
              </a:cxn>
            </a:cxnLst>
            <a:rect l="0" t="0" r="r" b="b"/>
            <a:pathLst>
              <a:path w="36" h="12">
                <a:moveTo>
                  <a:pt x="19" y="11"/>
                </a:moveTo>
                <a:lnTo>
                  <a:pt x="18" y="11"/>
                </a:lnTo>
                <a:lnTo>
                  <a:pt x="19" y="10"/>
                </a:lnTo>
                <a:lnTo>
                  <a:pt x="19" y="9"/>
                </a:lnTo>
                <a:lnTo>
                  <a:pt x="18" y="10"/>
                </a:lnTo>
                <a:lnTo>
                  <a:pt x="16" y="10"/>
                </a:lnTo>
                <a:lnTo>
                  <a:pt x="14" y="11"/>
                </a:lnTo>
                <a:lnTo>
                  <a:pt x="12" y="11"/>
                </a:lnTo>
                <a:lnTo>
                  <a:pt x="11" y="10"/>
                </a:lnTo>
                <a:lnTo>
                  <a:pt x="9" y="10"/>
                </a:lnTo>
                <a:lnTo>
                  <a:pt x="8" y="10"/>
                </a:lnTo>
                <a:lnTo>
                  <a:pt x="8" y="11"/>
                </a:lnTo>
                <a:lnTo>
                  <a:pt x="7" y="11"/>
                </a:lnTo>
                <a:lnTo>
                  <a:pt x="6" y="11"/>
                </a:lnTo>
                <a:lnTo>
                  <a:pt x="6" y="10"/>
                </a:lnTo>
                <a:lnTo>
                  <a:pt x="4" y="9"/>
                </a:lnTo>
                <a:lnTo>
                  <a:pt x="4" y="10"/>
                </a:lnTo>
                <a:lnTo>
                  <a:pt x="2" y="10"/>
                </a:lnTo>
                <a:lnTo>
                  <a:pt x="4" y="9"/>
                </a:lnTo>
                <a:lnTo>
                  <a:pt x="2" y="9"/>
                </a:lnTo>
                <a:lnTo>
                  <a:pt x="3" y="9"/>
                </a:lnTo>
                <a:lnTo>
                  <a:pt x="2" y="9"/>
                </a:lnTo>
                <a:lnTo>
                  <a:pt x="2" y="7"/>
                </a:lnTo>
                <a:lnTo>
                  <a:pt x="0" y="7"/>
                </a:lnTo>
                <a:lnTo>
                  <a:pt x="1" y="7"/>
                </a:lnTo>
                <a:lnTo>
                  <a:pt x="0" y="7"/>
                </a:lnTo>
                <a:lnTo>
                  <a:pt x="0" y="6"/>
                </a:lnTo>
                <a:lnTo>
                  <a:pt x="1" y="7"/>
                </a:lnTo>
                <a:lnTo>
                  <a:pt x="2" y="6"/>
                </a:lnTo>
                <a:lnTo>
                  <a:pt x="1" y="6"/>
                </a:lnTo>
                <a:lnTo>
                  <a:pt x="2" y="6"/>
                </a:lnTo>
                <a:lnTo>
                  <a:pt x="1" y="5"/>
                </a:lnTo>
                <a:lnTo>
                  <a:pt x="2" y="4"/>
                </a:lnTo>
                <a:lnTo>
                  <a:pt x="0" y="5"/>
                </a:lnTo>
                <a:lnTo>
                  <a:pt x="0" y="4"/>
                </a:lnTo>
                <a:lnTo>
                  <a:pt x="1" y="3"/>
                </a:lnTo>
                <a:lnTo>
                  <a:pt x="2" y="3"/>
                </a:lnTo>
                <a:lnTo>
                  <a:pt x="3" y="3"/>
                </a:lnTo>
                <a:lnTo>
                  <a:pt x="4" y="3"/>
                </a:lnTo>
                <a:lnTo>
                  <a:pt x="6" y="3"/>
                </a:lnTo>
                <a:lnTo>
                  <a:pt x="5" y="3"/>
                </a:lnTo>
                <a:lnTo>
                  <a:pt x="5" y="2"/>
                </a:lnTo>
                <a:lnTo>
                  <a:pt x="7" y="2"/>
                </a:lnTo>
                <a:lnTo>
                  <a:pt x="6" y="2"/>
                </a:lnTo>
                <a:lnTo>
                  <a:pt x="5" y="2"/>
                </a:lnTo>
                <a:lnTo>
                  <a:pt x="6" y="1"/>
                </a:lnTo>
                <a:lnTo>
                  <a:pt x="10" y="1"/>
                </a:lnTo>
                <a:lnTo>
                  <a:pt x="12" y="0"/>
                </a:lnTo>
                <a:lnTo>
                  <a:pt x="14" y="0"/>
                </a:lnTo>
                <a:lnTo>
                  <a:pt x="16" y="0"/>
                </a:lnTo>
                <a:lnTo>
                  <a:pt x="17" y="0"/>
                </a:lnTo>
                <a:lnTo>
                  <a:pt x="18" y="0"/>
                </a:lnTo>
                <a:lnTo>
                  <a:pt x="19" y="0"/>
                </a:lnTo>
                <a:lnTo>
                  <a:pt x="20" y="1"/>
                </a:lnTo>
                <a:lnTo>
                  <a:pt x="21" y="1"/>
                </a:lnTo>
                <a:lnTo>
                  <a:pt x="23" y="2"/>
                </a:lnTo>
                <a:lnTo>
                  <a:pt x="25" y="1"/>
                </a:lnTo>
                <a:lnTo>
                  <a:pt x="27" y="2"/>
                </a:lnTo>
                <a:lnTo>
                  <a:pt x="29" y="1"/>
                </a:lnTo>
                <a:lnTo>
                  <a:pt x="31" y="1"/>
                </a:lnTo>
                <a:lnTo>
                  <a:pt x="32" y="0"/>
                </a:lnTo>
                <a:lnTo>
                  <a:pt x="33" y="1"/>
                </a:lnTo>
                <a:lnTo>
                  <a:pt x="34" y="2"/>
                </a:lnTo>
                <a:lnTo>
                  <a:pt x="33" y="3"/>
                </a:lnTo>
                <a:lnTo>
                  <a:pt x="34" y="3"/>
                </a:lnTo>
                <a:lnTo>
                  <a:pt x="35" y="4"/>
                </a:lnTo>
                <a:lnTo>
                  <a:pt x="36" y="4"/>
                </a:lnTo>
                <a:lnTo>
                  <a:pt x="35" y="4"/>
                </a:lnTo>
                <a:lnTo>
                  <a:pt x="35" y="5"/>
                </a:lnTo>
                <a:lnTo>
                  <a:pt x="34" y="5"/>
                </a:lnTo>
                <a:lnTo>
                  <a:pt x="35" y="6"/>
                </a:lnTo>
                <a:lnTo>
                  <a:pt x="35" y="7"/>
                </a:lnTo>
                <a:lnTo>
                  <a:pt x="34" y="8"/>
                </a:lnTo>
                <a:lnTo>
                  <a:pt x="35" y="8"/>
                </a:lnTo>
                <a:lnTo>
                  <a:pt x="35" y="9"/>
                </a:lnTo>
                <a:lnTo>
                  <a:pt x="36" y="9"/>
                </a:lnTo>
                <a:lnTo>
                  <a:pt x="35" y="9"/>
                </a:lnTo>
                <a:lnTo>
                  <a:pt x="34" y="9"/>
                </a:lnTo>
                <a:lnTo>
                  <a:pt x="33" y="9"/>
                </a:lnTo>
                <a:lnTo>
                  <a:pt x="32" y="9"/>
                </a:lnTo>
                <a:lnTo>
                  <a:pt x="31" y="9"/>
                </a:lnTo>
                <a:lnTo>
                  <a:pt x="29" y="9"/>
                </a:lnTo>
                <a:lnTo>
                  <a:pt x="28" y="9"/>
                </a:lnTo>
                <a:lnTo>
                  <a:pt x="25" y="10"/>
                </a:lnTo>
                <a:lnTo>
                  <a:pt x="23" y="9"/>
                </a:lnTo>
                <a:lnTo>
                  <a:pt x="21" y="10"/>
                </a:lnTo>
                <a:lnTo>
                  <a:pt x="20" y="10"/>
                </a:lnTo>
                <a:lnTo>
                  <a:pt x="20" y="11"/>
                </a:lnTo>
                <a:lnTo>
                  <a:pt x="19" y="12"/>
                </a:lnTo>
                <a:lnTo>
                  <a:pt x="19" y="11"/>
                </a:lnTo>
                <a:close/>
              </a:path>
            </a:pathLst>
          </a:custGeom>
          <a:noFill/>
          <a:ln w="9525">
            <a:noFill/>
            <a:round/>
            <a:headEnd/>
            <a:tailEnd/>
          </a:ln>
        </xdr:spPr>
      </xdr:sp>
      <xdr:sp macro="" textlink="">
        <xdr:nvSpPr>
          <xdr:cNvPr id="77" name="Freeform 108">
            <a:hlinkClick xmlns:r="http://schemas.openxmlformats.org/officeDocument/2006/relationships" r:id="rId63" tooltip="Pakistan - 216"/>
          </xdr:cNvPr>
          <xdr:cNvSpPr>
            <a:spLocks/>
          </xdr:cNvSpPr>
        </xdr:nvSpPr>
        <xdr:spPr bwMode="auto">
          <a:xfrm>
            <a:off x="979" y="1396"/>
            <a:ext cx="414" cy="26"/>
          </a:xfrm>
          <a:custGeom>
            <a:avLst/>
            <a:gdLst/>
            <a:ahLst/>
            <a:cxnLst>
              <a:cxn ang="0">
                <a:pos x="31" y="4"/>
              </a:cxn>
              <a:cxn ang="0">
                <a:pos x="30" y="4"/>
              </a:cxn>
              <a:cxn ang="0">
                <a:pos x="26" y="4"/>
              </a:cxn>
              <a:cxn ang="0">
                <a:pos x="25" y="6"/>
              </a:cxn>
              <a:cxn ang="0">
                <a:pos x="25" y="7"/>
              </a:cxn>
              <a:cxn ang="0">
                <a:pos x="25" y="8"/>
              </a:cxn>
              <a:cxn ang="0">
                <a:pos x="27" y="8"/>
              </a:cxn>
              <a:cxn ang="0">
                <a:pos x="28" y="9"/>
              </a:cxn>
              <a:cxn ang="0">
                <a:pos x="26" y="11"/>
              </a:cxn>
              <a:cxn ang="0">
                <a:pos x="25" y="13"/>
              </a:cxn>
              <a:cxn ang="0">
                <a:pos x="24" y="16"/>
              </a:cxn>
              <a:cxn ang="0">
                <a:pos x="21" y="17"/>
              </a:cxn>
              <a:cxn ang="0">
                <a:pos x="19" y="17"/>
              </a:cxn>
              <a:cxn ang="0">
                <a:pos x="17" y="20"/>
              </a:cxn>
              <a:cxn ang="0">
                <a:pos x="18" y="21"/>
              </a:cxn>
              <a:cxn ang="0">
                <a:pos x="19" y="22"/>
              </a:cxn>
              <a:cxn ang="0">
                <a:pos x="19" y="25"/>
              </a:cxn>
              <a:cxn ang="0">
                <a:pos x="18" y="25"/>
              </a:cxn>
              <a:cxn ang="0">
                <a:pos x="14" y="26"/>
              </a:cxn>
              <a:cxn ang="0">
                <a:pos x="14" y="26"/>
              </a:cxn>
              <a:cxn ang="0">
                <a:pos x="14" y="26"/>
              </a:cxn>
              <a:cxn ang="0">
                <a:pos x="12" y="24"/>
              </a:cxn>
              <a:cxn ang="0">
                <a:pos x="11" y="23"/>
              </a:cxn>
              <a:cxn ang="0">
                <a:pos x="10" y="22"/>
              </a:cxn>
              <a:cxn ang="0">
                <a:pos x="8" y="23"/>
              </a:cxn>
              <a:cxn ang="0">
                <a:pos x="7" y="22"/>
              </a:cxn>
              <a:cxn ang="0">
                <a:pos x="3" y="23"/>
              </a:cxn>
              <a:cxn ang="0">
                <a:pos x="2" y="21"/>
              </a:cxn>
              <a:cxn ang="0">
                <a:pos x="3" y="20"/>
              </a:cxn>
              <a:cxn ang="0">
                <a:pos x="5" y="19"/>
              </a:cxn>
              <a:cxn ang="0">
                <a:pos x="4" y="17"/>
              </a:cxn>
              <a:cxn ang="0">
                <a:pos x="0" y="14"/>
              </a:cxn>
              <a:cxn ang="0">
                <a:pos x="7" y="15"/>
              </a:cxn>
              <a:cxn ang="0">
                <a:pos x="11" y="12"/>
              </a:cxn>
              <a:cxn ang="0">
                <a:pos x="14" y="11"/>
              </a:cxn>
              <a:cxn ang="0">
                <a:pos x="14" y="10"/>
              </a:cxn>
              <a:cxn ang="0">
                <a:pos x="15" y="11"/>
              </a:cxn>
              <a:cxn ang="0">
                <a:pos x="16" y="9"/>
              </a:cxn>
              <a:cxn ang="0">
                <a:pos x="18" y="7"/>
              </a:cxn>
              <a:cxn ang="0">
                <a:pos x="20" y="6"/>
              </a:cxn>
              <a:cxn ang="0">
                <a:pos x="21" y="4"/>
              </a:cxn>
              <a:cxn ang="0">
                <a:pos x="20" y="2"/>
              </a:cxn>
              <a:cxn ang="0">
                <a:pos x="23" y="1"/>
              </a:cxn>
              <a:cxn ang="0">
                <a:pos x="27" y="0"/>
              </a:cxn>
              <a:cxn ang="0">
                <a:pos x="28" y="1"/>
              </a:cxn>
              <a:cxn ang="0">
                <a:pos x="29" y="2"/>
              </a:cxn>
              <a:cxn ang="0">
                <a:pos x="30" y="2"/>
              </a:cxn>
              <a:cxn ang="0">
                <a:pos x="33" y="3"/>
              </a:cxn>
            </a:cxnLst>
            <a:rect l="0" t="0" r="r" b="b"/>
            <a:pathLst>
              <a:path w="33" h="26">
                <a:moveTo>
                  <a:pt x="33" y="3"/>
                </a:moveTo>
                <a:lnTo>
                  <a:pt x="31" y="4"/>
                </a:lnTo>
                <a:lnTo>
                  <a:pt x="31" y="5"/>
                </a:lnTo>
                <a:lnTo>
                  <a:pt x="30" y="4"/>
                </a:lnTo>
                <a:lnTo>
                  <a:pt x="29" y="5"/>
                </a:lnTo>
                <a:lnTo>
                  <a:pt x="26" y="4"/>
                </a:lnTo>
                <a:lnTo>
                  <a:pt x="25" y="5"/>
                </a:lnTo>
                <a:lnTo>
                  <a:pt x="25" y="6"/>
                </a:lnTo>
                <a:lnTo>
                  <a:pt x="26" y="6"/>
                </a:lnTo>
                <a:lnTo>
                  <a:pt x="25" y="7"/>
                </a:lnTo>
                <a:lnTo>
                  <a:pt x="26" y="7"/>
                </a:lnTo>
                <a:lnTo>
                  <a:pt x="25" y="8"/>
                </a:lnTo>
                <a:lnTo>
                  <a:pt x="26" y="8"/>
                </a:lnTo>
                <a:lnTo>
                  <a:pt x="27" y="8"/>
                </a:lnTo>
                <a:lnTo>
                  <a:pt x="27" y="9"/>
                </a:lnTo>
                <a:lnTo>
                  <a:pt x="28" y="9"/>
                </a:lnTo>
                <a:lnTo>
                  <a:pt x="27" y="10"/>
                </a:lnTo>
                <a:lnTo>
                  <a:pt x="26" y="11"/>
                </a:lnTo>
                <a:lnTo>
                  <a:pt x="27" y="12"/>
                </a:lnTo>
                <a:lnTo>
                  <a:pt x="25" y="13"/>
                </a:lnTo>
                <a:lnTo>
                  <a:pt x="24" y="14"/>
                </a:lnTo>
                <a:lnTo>
                  <a:pt x="24" y="16"/>
                </a:lnTo>
                <a:lnTo>
                  <a:pt x="22" y="16"/>
                </a:lnTo>
                <a:lnTo>
                  <a:pt x="21" y="17"/>
                </a:lnTo>
                <a:lnTo>
                  <a:pt x="19" y="18"/>
                </a:lnTo>
                <a:lnTo>
                  <a:pt x="19" y="17"/>
                </a:lnTo>
                <a:lnTo>
                  <a:pt x="17" y="19"/>
                </a:lnTo>
                <a:lnTo>
                  <a:pt x="17" y="20"/>
                </a:lnTo>
                <a:lnTo>
                  <a:pt x="18" y="20"/>
                </a:lnTo>
                <a:lnTo>
                  <a:pt x="18" y="21"/>
                </a:lnTo>
                <a:lnTo>
                  <a:pt x="18" y="22"/>
                </a:lnTo>
                <a:lnTo>
                  <a:pt x="19" y="22"/>
                </a:lnTo>
                <a:lnTo>
                  <a:pt x="20" y="24"/>
                </a:lnTo>
                <a:lnTo>
                  <a:pt x="19" y="25"/>
                </a:lnTo>
                <a:lnTo>
                  <a:pt x="19" y="24"/>
                </a:lnTo>
                <a:lnTo>
                  <a:pt x="18" y="25"/>
                </a:lnTo>
                <a:lnTo>
                  <a:pt x="15" y="25"/>
                </a:lnTo>
                <a:lnTo>
                  <a:pt x="14" y="26"/>
                </a:lnTo>
                <a:lnTo>
                  <a:pt x="14" y="25"/>
                </a:lnTo>
                <a:lnTo>
                  <a:pt x="14" y="26"/>
                </a:lnTo>
                <a:lnTo>
                  <a:pt x="14" y="25"/>
                </a:lnTo>
                <a:lnTo>
                  <a:pt x="14" y="26"/>
                </a:lnTo>
                <a:lnTo>
                  <a:pt x="13" y="25"/>
                </a:lnTo>
                <a:lnTo>
                  <a:pt x="12" y="24"/>
                </a:lnTo>
                <a:lnTo>
                  <a:pt x="11" y="24"/>
                </a:lnTo>
                <a:lnTo>
                  <a:pt x="11" y="23"/>
                </a:lnTo>
                <a:lnTo>
                  <a:pt x="11" y="22"/>
                </a:lnTo>
                <a:lnTo>
                  <a:pt x="10" y="22"/>
                </a:lnTo>
                <a:lnTo>
                  <a:pt x="11" y="22"/>
                </a:lnTo>
                <a:lnTo>
                  <a:pt x="8" y="23"/>
                </a:lnTo>
                <a:lnTo>
                  <a:pt x="7" y="23"/>
                </a:lnTo>
                <a:lnTo>
                  <a:pt x="7" y="22"/>
                </a:lnTo>
                <a:lnTo>
                  <a:pt x="5" y="23"/>
                </a:lnTo>
                <a:lnTo>
                  <a:pt x="3" y="23"/>
                </a:lnTo>
                <a:lnTo>
                  <a:pt x="2" y="23"/>
                </a:lnTo>
                <a:lnTo>
                  <a:pt x="2" y="21"/>
                </a:lnTo>
                <a:lnTo>
                  <a:pt x="3" y="21"/>
                </a:lnTo>
                <a:lnTo>
                  <a:pt x="3" y="20"/>
                </a:lnTo>
                <a:lnTo>
                  <a:pt x="5" y="20"/>
                </a:lnTo>
                <a:lnTo>
                  <a:pt x="5" y="19"/>
                </a:lnTo>
                <a:lnTo>
                  <a:pt x="4" y="19"/>
                </a:lnTo>
                <a:lnTo>
                  <a:pt x="4" y="17"/>
                </a:lnTo>
                <a:lnTo>
                  <a:pt x="2" y="16"/>
                </a:lnTo>
                <a:lnTo>
                  <a:pt x="0" y="14"/>
                </a:lnTo>
                <a:lnTo>
                  <a:pt x="3" y="15"/>
                </a:lnTo>
                <a:lnTo>
                  <a:pt x="7" y="15"/>
                </a:lnTo>
                <a:lnTo>
                  <a:pt x="11" y="14"/>
                </a:lnTo>
                <a:lnTo>
                  <a:pt x="11" y="12"/>
                </a:lnTo>
                <a:lnTo>
                  <a:pt x="11" y="11"/>
                </a:lnTo>
                <a:lnTo>
                  <a:pt x="14" y="11"/>
                </a:lnTo>
                <a:lnTo>
                  <a:pt x="13" y="11"/>
                </a:lnTo>
                <a:lnTo>
                  <a:pt x="14" y="10"/>
                </a:lnTo>
                <a:lnTo>
                  <a:pt x="15" y="10"/>
                </a:lnTo>
                <a:lnTo>
                  <a:pt x="15" y="11"/>
                </a:lnTo>
                <a:lnTo>
                  <a:pt x="16" y="10"/>
                </a:lnTo>
                <a:lnTo>
                  <a:pt x="16" y="9"/>
                </a:lnTo>
                <a:lnTo>
                  <a:pt x="17" y="8"/>
                </a:lnTo>
                <a:lnTo>
                  <a:pt x="18" y="7"/>
                </a:lnTo>
                <a:lnTo>
                  <a:pt x="18" y="6"/>
                </a:lnTo>
                <a:lnTo>
                  <a:pt x="20" y="6"/>
                </a:lnTo>
                <a:lnTo>
                  <a:pt x="20" y="5"/>
                </a:lnTo>
                <a:lnTo>
                  <a:pt x="21" y="4"/>
                </a:lnTo>
                <a:lnTo>
                  <a:pt x="21" y="3"/>
                </a:lnTo>
                <a:lnTo>
                  <a:pt x="20" y="2"/>
                </a:lnTo>
                <a:lnTo>
                  <a:pt x="21" y="1"/>
                </a:lnTo>
                <a:lnTo>
                  <a:pt x="23" y="1"/>
                </a:lnTo>
                <a:lnTo>
                  <a:pt x="25" y="1"/>
                </a:lnTo>
                <a:lnTo>
                  <a:pt x="27" y="0"/>
                </a:lnTo>
                <a:lnTo>
                  <a:pt x="28" y="0"/>
                </a:lnTo>
                <a:lnTo>
                  <a:pt x="28" y="1"/>
                </a:lnTo>
                <a:lnTo>
                  <a:pt x="29" y="1"/>
                </a:lnTo>
                <a:lnTo>
                  <a:pt x="29" y="2"/>
                </a:lnTo>
                <a:lnTo>
                  <a:pt x="30" y="3"/>
                </a:lnTo>
                <a:lnTo>
                  <a:pt x="30" y="2"/>
                </a:lnTo>
                <a:lnTo>
                  <a:pt x="31" y="3"/>
                </a:lnTo>
                <a:lnTo>
                  <a:pt x="33" y="3"/>
                </a:lnTo>
                <a:close/>
              </a:path>
            </a:pathLst>
          </a:custGeom>
          <a:noFill/>
          <a:ln w="9525">
            <a:noFill/>
            <a:round/>
            <a:headEnd/>
            <a:tailEnd/>
          </a:ln>
        </xdr:spPr>
      </xdr:sp>
      <xdr:sp macro="" textlink="">
        <xdr:nvSpPr>
          <xdr:cNvPr id="78" name="Freeform 107">
            <a:hlinkClick xmlns:r="http://schemas.openxmlformats.org/officeDocument/2006/relationships" r:id="rId64" tooltip="Romania - 218"/>
          </xdr:cNvPr>
          <xdr:cNvSpPr>
            <a:spLocks/>
          </xdr:cNvSpPr>
        </xdr:nvSpPr>
        <xdr:spPr bwMode="auto">
          <a:xfrm>
            <a:off x="902" y="1375"/>
            <a:ext cx="399" cy="9"/>
          </a:xfrm>
          <a:custGeom>
            <a:avLst/>
            <a:gdLst/>
            <a:ahLst/>
            <a:cxnLst>
              <a:cxn ang="0">
                <a:pos x="4" y="8"/>
              </a:cxn>
              <a:cxn ang="0">
                <a:pos x="4" y="7"/>
              </a:cxn>
              <a:cxn ang="0">
                <a:pos x="5" y="7"/>
              </a:cxn>
              <a:cxn ang="0">
                <a:pos x="4" y="7"/>
              </a:cxn>
              <a:cxn ang="0">
                <a:pos x="3" y="7"/>
              </a:cxn>
              <a:cxn ang="0">
                <a:pos x="2" y="6"/>
              </a:cxn>
              <a:cxn ang="0">
                <a:pos x="1" y="5"/>
              </a:cxn>
              <a:cxn ang="0">
                <a:pos x="1" y="4"/>
              </a:cxn>
              <a:cxn ang="0">
                <a:pos x="0" y="4"/>
              </a:cxn>
              <a:cxn ang="0">
                <a:pos x="2" y="4"/>
              </a:cxn>
              <a:cxn ang="0">
                <a:pos x="3" y="1"/>
              </a:cxn>
              <a:cxn ang="0">
                <a:pos x="5" y="0"/>
              </a:cxn>
              <a:cxn ang="0">
                <a:pos x="8" y="0"/>
              </a:cxn>
              <a:cxn ang="0">
                <a:pos x="9" y="1"/>
              </a:cxn>
              <a:cxn ang="0">
                <a:pos x="9" y="0"/>
              </a:cxn>
              <a:cxn ang="0">
                <a:pos x="11" y="0"/>
              </a:cxn>
              <a:cxn ang="0">
                <a:pos x="12" y="0"/>
              </a:cxn>
              <a:cxn ang="0">
                <a:pos x="13" y="0"/>
              </a:cxn>
              <a:cxn ang="0">
                <a:pos x="13" y="1"/>
              </a:cxn>
              <a:cxn ang="0">
                <a:pos x="15" y="2"/>
              </a:cxn>
              <a:cxn ang="0">
                <a:pos x="15" y="3"/>
              </a:cxn>
              <a:cxn ang="0">
                <a:pos x="15" y="5"/>
              </a:cxn>
              <a:cxn ang="0">
                <a:pos x="16" y="6"/>
              </a:cxn>
              <a:cxn ang="0">
                <a:pos x="17" y="5"/>
              </a:cxn>
              <a:cxn ang="0">
                <a:pos x="18" y="6"/>
              </a:cxn>
              <a:cxn ang="0">
                <a:pos x="17" y="6"/>
              </a:cxn>
              <a:cxn ang="0">
                <a:pos x="16" y="6"/>
              </a:cxn>
              <a:cxn ang="0">
                <a:pos x="16" y="7"/>
              </a:cxn>
              <a:cxn ang="0">
                <a:pos x="16" y="8"/>
              </a:cxn>
              <a:cxn ang="0">
                <a:pos x="13" y="8"/>
              </a:cxn>
              <a:cxn ang="0">
                <a:pos x="11" y="8"/>
              </a:cxn>
              <a:cxn ang="0">
                <a:pos x="10" y="9"/>
              </a:cxn>
              <a:cxn ang="0">
                <a:pos x="7" y="8"/>
              </a:cxn>
              <a:cxn ang="0">
                <a:pos x="5" y="8"/>
              </a:cxn>
              <a:cxn ang="0">
                <a:pos x="4" y="8"/>
              </a:cxn>
            </a:cxnLst>
            <a:rect l="0" t="0" r="r" b="b"/>
            <a:pathLst>
              <a:path w="18" h="9">
                <a:moveTo>
                  <a:pt x="4" y="8"/>
                </a:moveTo>
                <a:lnTo>
                  <a:pt x="4" y="7"/>
                </a:lnTo>
                <a:lnTo>
                  <a:pt x="5" y="7"/>
                </a:lnTo>
                <a:lnTo>
                  <a:pt x="4" y="7"/>
                </a:lnTo>
                <a:lnTo>
                  <a:pt x="3" y="7"/>
                </a:lnTo>
                <a:lnTo>
                  <a:pt x="2" y="6"/>
                </a:lnTo>
                <a:lnTo>
                  <a:pt x="1" y="5"/>
                </a:lnTo>
                <a:lnTo>
                  <a:pt x="1" y="4"/>
                </a:lnTo>
                <a:lnTo>
                  <a:pt x="0" y="4"/>
                </a:lnTo>
                <a:lnTo>
                  <a:pt x="2" y="4"/>
                </a:lnTo>
                <a:lnTo>
                  <a:pt x="3" y="1"/>
                </a:lnTo>
                <a:lnTo>
                  <a:pt x="5" y="0"/>
                </a:lnTo>
                <a:lnTo>
                  <a:pt x="8" y="0"/>
                </a:lnTo>
                <a:lnTo>
                  <a:pt x="9" y="1"/>
                </a:lnTo>
                <a:lnTo>
                  <a:pt x="9" y="0"/>
                </a:lnTo>
                <a:lnTo>
                  <a:pt x="11" y="0"/>
                </a:lnTo>
                <a:lnTo>
                  <a:pt x="12" y="0"/>
                </a:lnTo>
                <a:lnTo>
                  <a:pt x="13" y="0"/>
                </a:lnTo>
                <a:lnTo>
                  <a:pt x="13" y="1"/>
                </a:lnTo>
                <a:lnTo>
                  <a:pt x="15" y="2"/>
                </a:lnTo>
                <a:lnTo>
                  <a:pt x="15" y="3"/>
                </a:lnTo>
                <a:lnTo>
                  <a:pt x="15" y="5"/>
                </a:lnTo>
                <a:lnTo>
                  <a:pt x="16" y="6"/>
                </a:lnTo>
                <a:lnTo>
                  <a:pt x="17" y="5"/>
                </a:lnTo>
                <a:lnTo>
                  <a:pt x="18" y="6"/>
                </a:lnTo>
                <a:lnTo>
                  <a:pt x="17" y="6"/>
                </a:lnTo>
                <a:lnTo>
                  <a:pt x="16" y="6"/>
                </a:lnTo>
                <a:lnTo>
                  <a:pt x="16" y="7"/>
                </a:lnTo>
                <a:lnTo>
                  <a:pt x="16" y="8"/>
                </a:lnTo>
                <a:lnTo>
                  <a:pt x="13" y="8"/>
                </a:lnTo>
                <a:lnTo>
                  <a:pt x="11" y="8"/>
                </a:lnTo>
                <a:lnTo>
                  <a:pt x="10" y="9"/>
                </a:lnTo>
                <a:lnTo>
                  <a:pt x="7" y="8"/>
                </a:lnTo>
                <a:lnTo>
                  <a:pt x="5" y="8"/>
                </a:lnTo>
                <a:lnTo>
                  <a:pt x="4" y="8"/>
                </a:lnTo>
                <a:close/>
              </a:path>
            </a:pathLst>
          </a:custGeom>
          <a:noFill/>
          <a:ln w="9525">
            <a:noFill/>
            <a:round/>
            <a:headEnd/>
            <a:tailEnd/>
          </a:ln>
        </xdr:spPr>
      </xdr:sp>
      <xdr:sp macro="" textlink="">
        <xdr:nvSpPr>
          <xdr:cNvPr id="79" name="Freeform 106">
            <a:hlinkClick xmlns:r="http://schemas.openxmlformats.org/officeDocument/2006/relationships" r:id="rId65" tooltip="Argentina - 238"/>
          </xdr:cNvPr>
          <xdr:cNvSpPr>
            <a:spLocks/>
          </xdr:cNvSpPr>
        </xdr:nvSpPr>
        <xdr:spPr bwMode="auto">
          <a:xfrm>
            <a:off x="1113" y="1568"/>
            <a:ext cx="7" cy="4"/>
          </a:xfrm>
          <a:custGeom>
            <a:avLst/>
            <a:gdLst/>
            <a:ahLst/>
            <a:cxnLst>
              <a:cxn ang="0">
                <a:pos x="2" y="4"/>
              </a:cxn>
              <a:cxn ang="0">
                <a:pos x="0" y="4"/>
              </a:cxn>
              <a:cxn ang="0">
                <a:pos x="0" y="0"/>
              </a:cxn>
              <a:cxn ang="0">
                <a:pos x="1" y="0"/>
              </a:cxn>
              <a:cxn ang="0">
                <a:pos x="0" y="0"/>
              </a:cxn>
              <a:cxn ang="0">
                <a:pos x="0" y="1"/>
              </a:cxn>
              <a:cxn ang="0">
                <a:pos x="1" y="1"/>
              </a:cxn>
              <a:cxn ang="0">
                <a:pos x="2" y="2"/>
              </a:cxn>
              <a:cxn ang="0">
                <a:pos x="4" y="3"/>
              </a:cxn>
              <a:cxn ang="0">
                <a:pos x="7" y="4"/>
              </a:cxn>
              <a:cxn ang="0">
                <a:pos x="6" y="4"/>
              </a:cxn>
              <a:cxn ang="0">
                <a:pos x="4" y="4"/>
              </a:cxn>
              <a:cxn ang="0">
                <a:pos x="2" y="4"/>
              </a:cxn>
            </a:cxnLst>
            <a:rect l="0" t="0" r="r" b="b"/>
            <a:pathLst>
              <a:path w="7" h="4">
                <a:moveTo>
                  <a:pt x="2" y="4"/>
                </a:moveTo>
                <a:lnTo>
                  <a:pt x="0" y="4"/>
                </a:lnTo>
                <a:lnTo>
                  <a:pt x="0" y="0"/>
                </a:lnTo>
                <a:lnTo>
                  <a:pt x="1" y="0"/>
                </a:lnTo>
                <a:lnTo>
                  <a:pt x="0" y="0"/>
                </a:lnTo>
                <a:lnTo>
                  <a:pt x="0" y="1"/>
                </a:lnTo>
                <a:lnTo>
                  <a:pt x="1" y="1"/>
                </a:lnTo>
                <a:lnTo>
                  <a:pt x="2" y="2"/>
                </a:lnTo>
                <a:lnTo>
                  <a:pt x="4" y="3"/>
                </a:lnTo>
                <a:lnTo>
                  <a:pt x="7" y="4"/>
                </a:lnTo>
                <a:lnTo>
                  <a:pt x="6" y="4"/>
                </a:lnTo>
                <a:lnTo>
                  <a:pt x="4" y="4"/>
                </a:lnTo>
                <a:lnTo>
                  <a:pt x="2" y="4"/>
                </a:lnTo>
                <a:close/>
              </a:path>
            </a:pathLst>
          </a:custGeom>
          <a:noFill/>
          <a:ln w="9525">
            <a:noFill/>
            <a:round/>
            <a:headEnd/>
            <a:tailEnd/>
          </a:ln>
        </xdr:spPr>
      </xdr:sp>
      <xdr:sp macro="" textlink="">
        <xdr:nvSpPr>
          <xdr:cNvPr id="80" name="Freeform 105">
            <a:hlinkClick xmlns:r="http://schemas.openxmlformats.org/officeDocument/2006/relationships" r:id="rId65" tooltip="Argentina - 238"/>
          </xdr:cNvPr>
          <xdr:cNvSpPr>
            <a:spLocks/>
          </xdr:cNvSpPr>
        </xdr:nvSpPr>
        <xdr:spPr bwMode="auto">
          <a:xfrm>
            <a:off x="1104" y="1509"/>
            <a:ext cx="37" cy="58"/>
          </a:xfrm>
          <a:custGeom>
            <a:avLst/>
            <a:gdLst/>
            <a:ahLst/>
            <a:cxnLst>
              <a:cxn ang="0">
                <a:pos x="2" y="40"/>
              </a:cxn>
              <a:cxn ang="0">
                <a:pos x="3" y="36"/>
              </a:cxn>
              <a:cxn ang="0">
                <a:pos x="3" y="34"/>
              </a:cxn>
              <a:cxn ang="0">
                <a:pos x="5" y="32"/>
              </a:cxn>
              <a:cxn ang="0">
                <a:pos x="5" y="28"/>
              </a:cxn>
              <a:cxn ang="0">
                <a:pos x="5" y="25"/>
              </a:cxn>
              <a:cxn ang="0">
                <a:pos x="6" y="23"/>
              </a:cxn>
              <a:cxn ang="0">
                <a:pos x="6" y="20"/>
              </a:cxn>
              <a:cxn ang="0">
                <a:pos x="6" y="17"/>
              </a:cxn>
              <a:cxn ang="0">
                <a:pos x="6" y="14"/>
              </a:cxn>
              <a:cxn ang="0">
                <a:pos x="8" y="12"/>
              </a:cxn>
              <a:cxn ang="0">
                <a:pos x="9" y="8"/>
              </a:cxn>
              <a:cxn ang="0">
                <a:pos x="9" y="5"/>
              </a:cxn>
              <a:cxn ang="0">
                <a:pos x="13" y="0"/>
              </a:cxn>
              <a:cxn ang="0">
                <a:pos x="17" y="2"/>
              </a:cxn>
              <a:cxn ang="0">
                <a:pos x="23" y="3"/>
              </a:cxn>
              <a:cxn ang="0">
                <a:pos x="30" y="6"/>
              </a:cxn>
              <a:cxn ang="0">
                <a:pos x="29" y="9"/>
              </a:cxn>
              <a:cxn ang="0">
                <a:pos x="32" y="11"/>
              </a:cxn>
              <a:cxn ang="0">
                <a:pos x="35" y="9"/>
              </a:cxn>
              <a:cxn ang="0">
                <a:pos x="37" y="7"/>
              </a:cxn>
              <a:cxn ang="0">
                <a:pos x="35" y="11"/>
              </a:cxn>
              <a:cxn ang="0">
                <a:pos x="30" y="16"/>
              </a:cxn>
              <a:cxn ang="0">
                <a:pos x="29" y="18"/>
              </a:cxn>
              <a:cxn ang="0">
                <a:pos x="29" y="21"/>
              </a:cxn>
              <a:cxn ang="0">
                <a:pos x="28" y="23"/>
              </a:cxn>
              <a:cxn ang="0">
                <a:pos x="30" y="27"/>
              </a:cxn>
              <a:cxn ang="0">
                <a:pos x="32" y="29"/>
              </a:cxn>
              <a:cxn ang="0">
                <a:pos x="29" y="32"/>
              </a:cxn>
              <a:cxn ang="0">
                <a:pos x="21" y="33"/>
              </a:cxn>
              <a:cxn ang="0">
                <a:pos x="21" y="34"/>
              </a:cxn>
              <a:cxn ang="0">
                <a:pos x="20" y="37"/>
              </a:cxn>
              <a:cxn ang="0">
                <a:pos x="16" y="38"/>
              </a:cxn>
              <a:cxn ang="0">
                <a:pos x="18" y="39"/>
              </a:cxn>
              <a:cxn ang="0">
                <a:pos x="17" y="39"/>
              </a:cxn>
              <a:cxn ang="0">
                <a:pos x="16" y="41"/>
              </a:cxn>
              <a:cxn ang="0">
                <a:pos x="14" y="43"/>
              </a:cxn>
              <a:cxn ang="0">
                <a:pos x="12" y="45"/>
              </a:cxn>
              <a:cxn ang="0">
                <a:pos x="12" y="48"/>
              </a:cxn>
              <a:cxn ang="0">
                <a:pos x="13" y="50"/>
              </a:cxn>
              <a:cxn ang="0">
                <a:pos x="11" y="52"/>
              </a:cxn>
              <a:cxn ang="0">
                <a:pos x="10" y="54"/>
              </a:cxn>
              <a:cxn ang="0">
                <a:pos x="8" y="54"/>
              </a:cxn>
              <a:cxn ang="0">
                <a:pos x="8" y="55"/>
              </a:cxn>
              <a:cxn ang="0">
                <a:pos x="8" y="57"/>
              </a:cxn>
              <a:cxn ang="0">
                <a:pos x="9" y="58"/>
              </a:cxn>
              <a:cxn ang="0">
                <a:pos x="2" y="56"/>
              </a:cxn>
              <a:cxn ang="0">
                <a:pos x="0" y="54"/>
              </a:cxn>
              <a:cxn ang="0">
                <a:pos x="2" y="50"/>
              </a:cxn>
              <a:cxn ang="0">
                <a:pos x="3" y="48"/>
              </a:cxn>
              <a:cxn ang="0">
                <a:pos x="3" y="45"/>
              </a:cxn>
              <a:cxn ang="0">
                <a:pos x="2" y="44"/>
              </a:cxn>
              <a:cxn ang="0">
                <a:pos x="3" y="43"/>
              </a:cxn>
            </a:cxnLst>
            <a:rect l="0" t="0" r="r" b="b"/>
            <a:pathLst>
              <a:path w="37" h="58">
                <a:moveTo>
                  <a:pt x="3" y="42"/>
                </a:moveTo>
                <a:lnTo>
                  <a:pt x="3" y="41"/>
                </a:lnTo>
                <a:lnTo>
                  <a:pt x="2" y="40"/>
                </a:lnTo>
                <a:lnTo>
                  <a:pt x="2" y="39"/>
                </a:lnTo>
                <a:lnTo>
                  <a:pt x="3" y="38"/>
                </a:lnTo>
                <a:lnTo>
                  <a:pt x="3" y="36"/>
                </a:lnTo>
                <a:lnTo>
                  <a:pt x="2" y="36"/>
                </a:lnTo>
                <a:lnTo>
                  <a:pt x="3" y="35"/>
                </a:lnTo>
                <a:lnTo>
                  <a:pt x="3" y="34"/>
                </a:lnTo>
                <a:lnTo>
                  <a:pt x="4" y="33"/>
                </a:lnTo>
                <a:lnTo>
                  <a:pt x="4" y="32"/>
                </a:lnTo>
                <a:lnTo>
                  <a:pt x="5" y="32"/>
                </a:lnTo>
                <a:lnTo>
                  <a:pt x="4" y="30"/>
                </a:lnTo>
                <a:lnTo>
                  <a:pt x="4" y="28"/>
                </a:lnTo>
                <a:lnTo>
                  <a:pt x="5" y="28"/>
                </a:lnTo>
                <a:lnTo>
                  <a:pt x="5" y="27"/>
                </a:lnTo>
                <a:lnTo>
                  <a:pt x="6" y="26"/>
                </a:lnTo>
                <a:lnTo>
                  <a:pt x="5" y="25"/>
                </a:lnTo>
                <a:lnTo>
                  <a:pt x="6" y="24"/>
                </a:lnTo>
                <a:lnTo>
                  <a:pt x="7" y="23"/>
                </a:lnTo>
                <a:lnTo>
                  <a:pt x="6" y="23"/>
                </a:lnTo>
                <a:lnTo>
                  <a:pt x="7" y="22"/>
                </a:lnTo>
                <a:lnTo>
                  <a:pt x="6" y="21"/>
                </a:lnTo>
                <a:lnTo>
                  <a:pt x="6" y="20"/>
                </a:lnTo>
                <a:lnTo>
                  <a:pt x="6" y="19"/>
                </a:lnTo>
                <a:lnTo>
                  <a:pt x="5" y="18"/>
                </a:lnTo>
                <a:lnTo>
                  <a:pt x="6" y="17"/>
                </a:lnTo>
                <a:lnTo>
                  <a:pt x="6" y="16"/>
                </a:lnTo>
                <a:lnTo>
                  <a:pt x="7" y="16"/>
                </a:lnTo>
                <a:lnTo>
                  <a:pt x="6" y="14"/>
                </a:lnTo>
                <a:lnTo>
                  <a:pt x="7" y="14"/>
                </a:lnTo>
                <a:lnTo>
                  <a:pt x="7" y="12"/>
                </a:lnTo>
                <a:lnTo>
                  <a:pt x="8" y="12"/>
                </a:lnTo>
                <a:lnTo>
                  <a:pt x="9" y="10"/>
                </a:lnTo>
                <a:lnTo>
                  <a:pt x="9" y="9"/>
                </a:lnTo>
                <a:lnTo>
                  <a:pt x="9" y="8"/>
                </a:lnTo>
                <a:lnTo>
                  <a:pt x="9" y="7"/>
                </a:lnTo>
                <a:lnTo>
                  <a:pt x="9" y="6"/>
                </a:lnTo>
                <a:lnTo>
                  <a:pt x="9" y="5"/>
                </a:lnTo>
                <a:lnTo>
                  <a:pt x="11" y="4"/>
                </a:lnTo>
                <a:lnTo>
                  <a:pt x="12" y="2"/>
                </a:lnTo>
                <a:lnTo>
                  <a:pt x="13" y="0"/>
                </a:lnTo>
                <a:lnTo>
                  <a:pt x="14" y="0"/>
                </a:lnTo>
                <a:lnTo>
                  <a:pt x="17" y="0"/>
                </a:lnTo>
                <a:lnTo>
                  <a:pt x="17" y="2"/>
                </a:lnTo>
                <a:lnTo>
                  <a:pt x="18" y="0"/>
                </a:lnTo>
                <a:lnTo>
                  <a:pt x="20" y="0"/>
                </a:lnTo>
                <a:lnTo>
                  <a:pt x="23" y="3"/>
                </a:lnTo>
                <a:lnTo>
                  <a:pt x="25" y="4"/>
                </a:lnTo>
                <a:lnTo>
                  <a:pt x="28" y="5"/>
                </a:lnTo>
                <a:lnTo>
                  <a:pt x="30" y="6"/>
                </a:lnTo>
                <a:lnTo>
                  <a:pt x="30" y="7"/>
                </a:lnTo>
                <a:lnTo>
                  <a:pt x="29" y="8"/>
                </a:lnTo>
                <a:lnTo>
                  <a:pt x="29" y="9"/>
                </a:lnTo>
                <a:lnTo>
                  <a:pt x="28" y="10"/>
                </a:lnTo>
                <a:lnTo>
                  <a:pt x="30" y="10"/>
                </a:lnTo>
                <a:lnTo>
                  <a:pt x="32" y="11"/>
                </a:lnTo>
                <a:lnTo>
                  <a:pt x="33" y="10"/>
                </a:lnTo>
                <a:lnTo>
                  <a:pt x="34" y="10"/>
                </a:lnTo>
                <a:lnTo>
                  <a:pt x="35" y="9"/>
                </a:lnTo>
                <a:lnTo>
                  <a:pt x="35" y="8"/>
                </a:lnTo>
                <a:lnTo>
                  <a:pt x="36" y="7"/>
                </a:lnTo>
                <a:lnTo>
                  <a:pt x="37" y="7"/>
                </a:lnTo>
                <a:lnTo>
                  <a:pt x="37" y="8"/>
                </a:lnTo>
                <a:lnTo>
                  <a:pt x="37" y="10"/>
                </a:lnTo>
                <a:lnTo>
                  <a:pt x="35" y="11"/>
                </a:lnTo>
                <a:lnTo>
                  <a:pt x="34" y="12"/>
                </a:lnTo>
                <a:lnTo>
                  <a:pt x="33" y="12"/>
                </a:lnTo>
                <a:lnTo>
                  <a:pt x="30" y="16"/>
                </a:lnTo>
                <a:lnTo>
                  <a:pt x="29" y="16"/>
                </a:lnTo>
                <a:lnTo>
                  <a:pt x="30" y="17"/>
                </a:lnTo>
                <a:lnTo>
                  <a:pt x="29" y="18"/>
                </a:lnTo>
                <a:lnTo>
                  <a:pt x="29" y="19"/>
                </a:lnTo>
                <a:lnTo>
                  <a:pt x="29" y="20"/>
                </a:lnTo>
                <a:lnTo>
                  <a:pt x="29" y="21"/>
                </a:lnTo>
                <a:lnTo>
                  <a:pt x="28" y="21"/>
                </a:lnTo>
                <a:lnTo>
                  <a:pt x="28" y="22"/>
                </a:lnTo>
                <a:lnTo>
                  <a:pt x="28" y="23"/>
                </a:lnTo>
                <a:lnTo>
                  <a:pt x="28" y="24"/>
                </a:lnTo>
                <a:lnTo>
                  <a:pt x="31" y="25"/>
                </a:lnTo>
                <a:lnTo>
                  <a:pt x="30" y="27"/>
                </a:lnTo>
                <a:lnTo>
                  <a:pt x="31" y="27"/>
                </a:lnTo>
                <a:lnTo>
                  <a:pt x="32" y="27"/>
                </a:lnTo>
                <a:lnTo>
                  <a:pt x="32" y="29"/>
                </a:lnTo>
                <a:lnTo>
                  <a:pt x="30" y="30"/>
                </a:lnTo>
                <a:lnTo>
                  <a:pt x="30" y="31"/>
                </a:lnTo>
                <a:lnTo>
                  <a:pt x="29" y="32"/>
                </a:lnTo>
                <a:lnTo>
                  <a:pt x="23" y="33"/>
                </a:lnTo>
                <a:lnTo>
                  <a:pt x="21" y="32"/>
                </a:lnTo>
                <a:lnTo>
                  <a:pt x="21" y="33"/>
                </a:lnTo>
                <a:lnTo>
                  <a:pt x="22" y="33"/>
                </a:lnTo>
                <a:lnTo>
                  <a:pt x="21" y="33"/>
                </a:lnTo>
                <a:lnTo>
                  <a:pt x="21" y="34"/>
                </a:lnTo>
                <a:lnTo>
                  <a:pt x="21" y="35"/>
                </a:lnTo>
                <a:lnTo>
                  <a:pt x="21" y="36"/>
                </a:lnTo>
                <a:lnTo>
                  <a:pt x="20" y="37"/>
                </a:lnTo>
                <a:lnTo>
                  <a:pt x="18" y="37"/>
                </a:lnTo>
                <a:lnTo>
                  <a:pt x="16" y="36"/>
                </a:lnTo>
                <a:lnTo>
                  <a:pt x="16" y="38"/>
                </a:lnTo>
                <a:lnTo>
                  <a:pt x="17" y="39"/>
                </a:lnTo>
                <a:lnTo>
                  <a:pt x="18" y="38"/>
                </a:lnTo>
                <a:lnTo>
                  <a:pt x="18" y="39"/>
                </a:lnTo>
                <a:lnTo>
                  <a:pt x="18" y="40"/>
                </a:lnTo>
                <a:lnTo>
                  <a:pt x="17" y="40"/>
                </a:lnTo>
                <a:lnTo>
                  <a:pt x="17" y="39"/>
                </a:lnTo>
                <a:lnTo>
                  <a:pt x="16" y="40"/>
                </a:lnTo>
                <a:lnTo>
                  <a:pt x="17" y="40"/>
                </a:lnTo>
                <a:lnTo>
                  <a:pt x="16" y="41"/>
                </a:lnTo>
                <a:lnTo>
                  <a:pt x="15" y="42"/>
                </a:lnTo>
                <a:lnTo>
                  <a:pt x="15" y="43"/>
                </a:lnTo>
                <a:lnTo>
                  <a:pt x="14" y="43"/>
                </a:lnTo>
                <a:lnTo>
                  <a:pt x="15" y="44"/>
                </a:lnTo>
                <a:lnTo>
                  <a:pt x="13" y="44"/>
                </a:lnTo>
                <a:lnTo>
                  <a:pt x="12" y="45"/>
                </a:lnTo>
                <a:lnTo>
                  <a:pt x="11" y="46"/>
                </a:lnTo>
                <a:lnTo>
                  <a:pt x="11" y="47"/>
                </a:lnTo>
                <a:lnTo>
                  <a:pt x="12" y="48"/>
                </a:lnTo>
                <a:lnTo>
                  <a:pt x="14" y="48"/>
                </a:lnTo>
                <a:lnTo>
                  <a:pt x="14" y="49"/>
                </a:lnTo>
                <a:lnTo>
                  <a:pt x="13" y="50"/>
                </a:lnTo>
                <a:lnTo>
                  <a:pt x="14" y="49"/>
                </a:lnTo>
                <a:lnTo>
                  <a:pt x="14" y="50"/>
                </a:lnTo>
                <a:lnTo>
                  <a:pt x="11" y="52"/>
                </a:lnTo>
                <a:lnTo>
                  <a:pt x="10" y="52"/>
                </a:lnTo>
                <a:lnTo>
                  <a:pt x="11" y="52"/>
                </a:lnTo>
                <a:lnTo>
                  <a:pt x="10" y="54"/>
                </a:lnTo>
                <a:lnTo>
                  <a:pt x="9" y="54"/>
                </a:lnTo>
                <a:lnTo>
                  <a:pt x="9" y="53"/>
                </a:lnTo>
                <a:lnTo>
                  <a:pt x="8" y="54"/>
                </a:lnTo>
                <a:lnTo>
                  <a:pt x="9" y="54"/>
                </a:lnTo>
                <a:lnTo>
                  <a:pt x="8" y="54"/>
                </a:lnTo>
                <a:lnTo>
                  <a:pt x="8" y="55"/>
                </a:lnTo>
                <a:lnTo>
                  <a:pt x="7" y="56"/>
                </a:lnTo>
                <a:lnTo>
                  <a:pt x="8" y="55"/>
                </a:lnTo>
                <a:lnTo>
                  <a:pt x="8" y="57"/>
                </a:lnTo>
                <a:lnTo>
                  <a:pt x="7" y="57"/>
                </a:lnTo>
                <a:lnTo>
                  <a:pt x="8" y="57"/>
                </a:lnTo>
                <a:lnTo>
                  <a:pt x="9" y="58"/>
                </a:lnTo>
                <a:lnTo>
                  <a:pt x="6" y="57"/>
                </a:lnTo>
                <a:lnTo>
                  <a:pt x="3" y="57"/>
                </a:lnTo>
                <a:lnTo>
                  <a:pt x="2" y="56"/>
                </a:lnTo>
                <a:lnTo>
                  <a:pt x="2" y="55"/>
                </a:lnTo>
                <a:lnTo>
                  <a:pt x="0" y="55"/>
                </a:lnTo>
                <a:lnTo>
                  <a:pt x="0" y="54"/>
                </a:lnTo>
                <a:lnTo>
                  <a:pt x="0" y="52"/>
                </a:lnTo>
                <a:lnTo>
                  <a:pt x="1" y="51"/>
                </a:lnTo>
                <a:lnTo>
                  <a:pt x="2" y="50"/>
                </a:lnTo>
                <a:lnTo>
                  <a:pt x="1" y="50"/>
                </a:lnTo>
                <a:lnTo>
                  <a:pt x="2" y="49"/>
                </a:lnTo>
                <a:lnTo>
                  <a:pt x="3" y="48"/>
                </a:lnTo>
                <a:lnTo>
                  <a:pt x="3" y="47"/>
                </a:lnTo>
                <a:lnTo>
                  <a:pt x="3" y="46"/>
                </a:lnTo>
                <a:lnTo>
                  <a:pt x="3" y="45"/>
                </a:lnTo>
                <a:lnTo>
                  <a:pt x="4" y="45"/>
                </a:lnTo>
                <a:lnTo>
                  <a:pt x="3" y="44"/>
                </a:lnTo>
                <a:lnTo>
                  <a:pt x="2" y="44"/>
                </a:lnTo>
                <a:lnTo>
                  <a:pt x="4" y="44"/>
                </a:lnTo>
                <a:lnTo>
                  <a:pt x="4" y="43"/>
                </a:lnTo>
                <a:lnTo>
                  <a:pt x="3" y="43"/>
                </a:lnTo>
                <a:lnTo>
                  <a:pt x="3" y="42"/>
                </a:lnTo>
                <a:close/>
              </a:path>
            </a:pathLst>
          </a:custGeom>
          <a:noFill/>
          <a:ln w="9525">
            <a:noFill/>
            <a:round/>
            <a:headEnd/>
            <a:tailEnd/>
          </a:ln>
        </xdr:spPr>
      </xdr:sp>
      <xdr:sp macro="" textlink="">
        <xdr:nvSpPr>
          <xdr:cNvPr id="81" name="Freeform 104">
            <a:hlinkClick xmlns:r="http://schemas.openxmlformats.org/officeDocument/2006/relationships" r:id="rId66" tooltip="Thailand - 243"/>
          </xdr:cNvPr>
          <xdr:cNvSpPr>
            <a:spLocks/>
          </xdr:cNvSpPr>
        </xdr:nvSpPr>
        <xdr:spPr bwMode="auto">
          <a:xfrm>
            <a:off x="1049" y="1428"/>
            <a:ext cx="397" cy="28"/>
          </a:xfrm>
          <a:custGeom>
            <a:avLst/>
            <a:gdLst/>
            <a:ahLst/>
            <a:cxnLst>
              <a:cxn ang="0">
                <a:pos x="5" y="26"/>
              </a:cxn>
              <a:cxn ang="0">
                <a:pos x="4" y="25"/>
              </a:cxn>
              <a:cxn ang="0">
                <a:pos x="3" y="24"/>
              </a:cxn>
              <a:cxn ang="0">
                <a:pos x="2" y="24"/>
              </a:cxn>
              <a:cxn ang="0">
                <a:pos x="2" y="21"/>
              </a:cxn>
              <a:cxn ang="0">
                <a:pos x="5" y="16"/>
              </a:cxn>
              <a:cxn ang="0">
                <a:pos x="4" y="13"/>
              </a:cxn>
              <a:cxn ang="0">
                <a:pos x="2" y="10"/>
              </a:cxn>
              <a:cxn ang="0">
                <a:pos x="3" y="8"/>
              </a:cxn>
              <a:cxn ang="0">
                <a:pos x="1" y="5"/>
              </a:cxn>
              <a:cxn ang="0">
                <a:pos x="0" y="4"/>
              </a:cxn>
              <a:cxn ang="0">
                <a:pos x="1" y="1"/>
              </a:cxn>
              <a:cxn ang="0">
                <a:pos x="3" y="1"/>
              </a:cxn>
              <a:cxn ang="0">
                <a:pos x="4" y="0"/>
              </a:cxn>
              <a:cxn ang="0">
                <a:pos x="6" y="0"/>
              </a:cxn>
              <a:cxn ang="0">
                <a:pos x="6" y="2"/>
              </a:cxn>
              <a:cxn ang="0">
                <a:pos x="7" y="2"/>
              </a:cxn>
              <a:cxn ang="0">
                <a:pos x="7" y="4"/>
              </a:cxn>
              <a:cxn ang="0">
                <a:pos x="7" y="6"/>
              </a:cxn>
              <a:cxn ang="0">
                <a:pos x="10" y="5"/>
              </a:cxn>
              <a:cxn ang="0">
                <a:pos x="12" y="4"/>
              </a:cxn>
              <a:cxn ang="0">
                <a:pos x="14" y="6"/>
              </a:cxn>
              <a:cxn ang="0">
                <a:pos x="16" y="9"/>
              </a:cxn>
              <a:cxn ang="0">
                <a:pos x="16" y="11"/>
              </a:cxn>
              <a:cxn ang="0">
                <a:pos x="14" y="11"/>
              </a:cxn>
              <a:cxn ang="0">
                <a:pos x="10" y="13"/>
              </a:cxn>
              <a:cxn ang="0">
                <a:pos x="10" y="16"/>
              </a:cxn>
              <a:cxn ang="0">
                <a:pos x="10" y="16"/>
              </a:cxn>
              <a:cxn ang="0">
                <a:pos x="9" y="15"/>
              </a:cxn>
              <a:cxn ang="0">
                <a:pos x="7" y="13"/>
              </a:cxn>
              <a:cxn ang="0">
                <a:pos x="5" y="16"/>
              </a:cxn>
              <a:cxn ang="0">
                <a:pos x="4" y="21"/>
              </a:cxn>
              <a:cxn ang="0">
                <a:pos x="5" y="23"/>
              </a:cxn>
              <a:cxn ang="0">
                <a:pos x="6" y="24"/>
              </a:cxn>
              <a:cxn ang="0">
                <a:pos x="6" y="25"/>
              </a:cxn>
              <a:cxn ang="0">
                <a:pos x="8" y="26"/>
              </a:cxn>
              <a:cxn ang="0">
                <a:pos x="9" y="28"/>
              </a:cxn>
              <a:cxn ang="0">
                <a:pos x="7" y="28"/>
              </a:cxn>
              <a:cxn ang="0">
                <a:pos x="6" y="27"/>
              </a:cxn>
              <a:cxn ang="0">
                <a:pos x="5" y="27"/>
              </a:cxn>
            </a:cxnLst>
            <a:rect l="0" t="0" r="r" b="b"/>
            <a:pathLst>
              <a:path w="16" h="28">
                <a:moveTo>
                  <a:pt x="5" y="27"/>
                </a:moveTo>
                <a:lnTo>
                  <a:pt x="5" y="26"/>
                </a:lnTo>
                <a:lnTo>
                  <a:pt x="5" y="25"/>
                </a:lnTo>
                <a:lnTo>
                  <a:pt x="4" y="25"/>
                </a:lnTo>
                <a:lnTo>
                  <a:pt x="4" y="24"/>
                </a:lnTo>
                <a:lnTo>
                  <a:pt x="3" y="24"/>
                </a:lnTo>
                <a:lnTo>
                  <a:pt x="3" y="23"/>
                </a:lnTo>
                <a:lnTo>
                  <a:pt x="2" y="24"/>
                </a:lnTo>
                <a:lnTo>
                  <a:pt x="2" y="23"/>
                </a:lnTo>
                <a:lnTo>
                  <a:pt x="2" y="21"/>
                </a:lnTo>
                <a:lnTo>
                  <a:pt x="3" y="19"/>
                </a:lnTo>
                <a:lnTo>
                  <a:pt x="5" y="16"/>
                </a:lnTo>
                <a:lnTo>
                  <a:pt x="3" y="14"/>
                </a:lnTo>
                <a:lnTo>
                  <a:pt x="4" y="13"/>
                </a:lnTo>
                <a:lnTo>
                  <a:pt x="2" y="11"/>
                </a:lnTo>
                <a:lnTo>
                  <a:pt x="2" y="10"/>
                </a:lnTo>
                <a:lnTo>
                  <a:pt x="2" y="8"/>
                </a:lnTo>
                <a:lnTo>
                  <a:pt x="3" y="8"/>
                </a:lnTo>
                <a:lnTo>
                  <a:pt x="2" y="7"/>
                </a:lnTo>
                <a:lnTo>
                  <a:pt x="1" y="5"/>
                </a:lnTo>
                <a:lnTo>
                  <a:pt x="1" y="4"/>
                </a:lnTo>
                <a:lnTo>
                  <a:pt x="0" y="4"/>
                </a:lnTo>
                <a:lnTo>
                  <a:pt x="1" y="3"/>
                </a:lnTo>
                <a:lnTo>
                  <a:pt x="1" y="1"/>
                </a:lnTo>
                <a:lnTo>
                  <a:pt x="2" y="1"/>
                </a:lnTo>
                <a:lnTo>
                  <a:pt x="3" y="1"/>
                </a:lnTo>
                <a:lnTo>
                  <a:pt x="4" y="1"/>
                </a:lnTo>
                <a:lnTo>
                  <a:pt x="4" y="0"/>
                </a:lnTo>
                <a:lnTo>
                  <a:pt x="5" y="0"/>
                </a:lnTo>
                <a:lnTo>
                  <a:pt x="6" y="0"/>
                </a:lnTo>
                <a:lnTo>
                  <a:pt x="6" y="1"/>
                </a:lnTo>
                <a:lnTo>
                  <a:pt x="6" y="2"/>
                </a:lnTo>
                <a:lnTo>
                  <a:pt x="8" y="2"/>
                </a:lnTo>
                <a:lnTo>
                  <a:pt x="7" y="2"/>
                </a:lnTo>
                <a:lnTo>
                  <a:pt x="8" y="3"/>
                </a:lnTo>
                <a:lnTo>
                  <a:pt x="7" y="4"/>
                </a:lnTo>
                <a:lnTo>
                  <a:pt x="7" y="5"/>
                </a:lnTo>
                <a:lnTo>
                  <a:pt x="7" y="6"/>
                </a:lnTo>
                <a:lnTo>
                  <a:pt x="9" y="4"/>
                </a:lnTo>
                <a:lnTo>
                  <a:pt x="10" y="5"/>
                </a:lnTo>
                <a:lnTo>
                  <a:pt x="11" y="5"/>
                </a:lnTo>
                <a:lnTo>
                  <a:pt x="12" y="4"/>
                </a:lnTo>
                <a:lnTo>
                  <a:pt x="13" y="4"/>
                </a:lnTo>
                <a:lnTo>
                  <a:pt x="14" y="6"/>
                </a:lnTo>
                <a:lnTo>
                  <a:pt x="14" y="7"/>
                </a:lnTo>
                <a:lnTo>
                  <a:pt x="16" y="9"/>
                </a:lnTo>
                <a:lnTo>
                  <a:pt x="16" y="10"/>
                </a:lnTo>
                <a:lnTo>
                  <a:pt x="16" y="11"/>
                </a:lnTo>
                <a:lnTo>
                  <a:pt x="15" y="12"/>
                </a:lnTo>
                <a:lnTo>
                  <a:pt x="14" y="11"/>
                </a:lnTo>
                <a:lnTo>
                  <a:pt x="11" y="12"/>
                </a:lnTo>
                <a:lnTo>
                  <a:pt x="10" y="13"/>
                </a:lnTo>
                <a:lnTo>
                  <a:pt x="10" y="15"/>
                </a:lnTo>
                <a:lnTo>
                  <a:pt x="10" y="16"/>
                </a:lnTo>
                <a:lnTo>
                  <a:pt x="11" y="17"/>
                </a:lnTo>
                <a:lnTo>
                  <a:pt x="10" y="16"/>
                </a:lnTo>
                <a:lnTo>
                  <a:pt x="10" y="15"/>
                </a:lnTo>
                <a:lnTo>
                  <a:pt x="9" y="15"/>
                </a:lnTo>
                <a:lnTo>
                  <a:pt x="7" y="15"/>
                </a:lnTo>
                <a:lnTo>
                  <a:pt x="7" y="13"/>
                </a:lnTo>
                <a:lnTo>
                  <a:pt x="5" y="13"/>
                </a:lnTo>
                <a:lnTo>
                  <a:pt x="5" y="16"/>
                </a:lnTo>
                <a:lnTo>
                  <a:pt x="4" y="19"/>
                </a:lnTo>
                <a:lnTo>
                  <a:pt x="4" y="21"/>
                </a:lnTo>
                <a:lnTo>
                  <a:pt x="5" y="21"/>
                </a:lnTo>
                <a:lnTo>
                  <a:pt x="5" y="23"/>
                </a:lnTo>
                <a:lnTo>
                  <a:pt x="6" y="25"/>
                </a:lnTo>
                <a:lnTo>
                  <a:pt x="6" y="24"/>
                </a:lnTo>
                <a:lnTo>
                  <a:pt x="5" y="24"/>
                </a:lnTo>
                <a:lnTo>
                  <a:pt x="6" y="25"/>
                </a:lnTo>
                <a:lnTo>
                  <a:pt x="7" y="26"/>
                </a:lnTo>
                <a:lnTo>
                  <a:pt x="8" y="26"/>
                </a:lnTo>
                <a:lnTo>
                  <a:pt x="9" y="27"/>
                </a:lnTo>
                <a:lnTo>
                  <a:pt x="9" y="28"/>
                </a:lnTo>
                <a:lnTo>
                  <a:pt x="8" y="28"/>
                </a:lnTo>
                <a:lnTo>
                  <a:pt x="7" y="28"/>
                </a:lnTo>
                <a:lnTo>
                  <a:pt x="7" y="27"/>
                </a:lnTo>
                <a:lnTo>
                  <a:pt x="6" y="27"/>
                </a:lnTo>
                <a:lnTo>
                  <a:pt x="6" y="26"/>
                </a:lnTo>
                <a:lnTo>
                  <a:pt x="5" y="27"/>
                </a:lnTo>
                <a:close/>
              </a:path>
            </a:pathLst>
          </a:custGeom>
          <a:noFill/>
          <a:ln w="9525">
            <a:noFill/>
            <a:round/>
            <a:headEnd/>
            <a:tailEnd/>
          </a:ln>
        </xdr:spPr>
      </xdr:sp>
      <xdr:sp macro="" textlink="">
        <xdr:nvSpPr>
          <xdr:cNvPr id="82" name="Freeform 103">
            <a:hlinkClick xmlns:r="http://schemas.openxmlformats.org/officeDocument/2006/relationships" r:id="rId67" tooltip="Portugal - 243"/>
          </xdr:cNvPr>
          <xdr:cNvSpPr>
            <a:spLocks/>
          </xdr:cNvSpPr>
        </xdr:nvSpPr>
        <xdr:spPr bwMode="auto">
          <a:xfrm>
            <a:off x="845" y="1386"/>
            <a:ext cx="387" cy="10"/>
          </a:xfrm>
          <a:custGeom>
            <a:avLst/>
            <a:gdLst/>
            <a:ahLst/>
            <a:cxnLst>
              <a:cxn ang="0">
                <a:pos x="4" y="10"/>
              </a:cxn>
              <a:cxn ang="0">
                <a:pos x="3" y="10"/>
              </a:cxn>
              <a:cxn ang="0">
                <a:pos x="1" y="10"/>
              </a:cxn>
              <a:cxn ang="0">
                <a:pos x="1" y="8"/>
              </a:cxn>
              <a:cxn ang="0">
                <a:pos x="1" y="7"/>
              </a:cxn>
              <a:cxn ang="0">
                <a:pos x="0" y="8"/>
              </a:cxn>
              <a:cxn ang="0">
                <a:pos x="0" y="7"/>
              </a:cxn>
              <a:cxn ang="0">
                <a:pos x="1" y="7"/>
              </a:cxn>
              <a:cxn ang="0">
                <a:pos x="0" y="7"/>
              </a:cxn>
              <a:cxn ang="0">
                <a:pos x="0" y="6"/>
              </a:cxn>
              <a:cxn ang="0">
                <a:pos x="1" y="5"/>
              </a:cxn>
              <a:cxn ang="0">
                <a:pos x="1" y="3"/>
              </a:cxn>
              <a:cxn ang="0">
                <a:pos x="1" y="1"/>
              </a:cxn>
              <a:cxn ang="0">
                <a:pos x="2" y="0"/>
              </a:cxn>
              <a:cxn ang="0">
                <a:pos x="3" y="1"/>
              </a:cxn>
              <a:cxn ang="0">
                <a:pos x="5" y="1"/>
              </a:cxn>
              <a:cxn ang="0">
                <a:pos x="6" y="1"/>
              </a:cxn>
              <a:cxn ang="0">
                <a:pos x="5" y="3"/>
              </a:cxn>
              <a:cxn ang="0">
                <a:pos x="5" y="4"/>
              </a:cxn>
              <a:cxn ang="0">
                <a:pos x="5" y="5"/>
              </a:cxn>
              <a:cxn ang="0">
                <a:pos x="4" y="5"/>
              </a:cxn>
              <a:cxn ang="0">
                <a:pos x="5" y="6"/>
              </a:cxn>
              <a:cxn ang="0">
                <a:pos x="4" y="8"/>
              </a:cxn>
              <a:cxn ang="0">
                <a:pos x="5" y="8"/>
              </a:cxn>
              <a:cxn ang="0">
                <a:pos x="4" y="9"/>
              </a:cxn>
              <a:cxn ang="0">
                <a:pos x="4" y="10"/>
              </a:cxn>
            </a:cxnLst>
            <a:rect l="0" t="0" r="r" b="b"/>
            <a:pathLst>
              <a:path w="6" h="10">
                <a:moveTo>
                  <a:pt x="4" y="10"/>
                </a:moveTo>
                <a:lnTo>
                  <a:pt x="3" y="10"/>
                </a:lnTo>
                <a:lnTo>
                  <a:pt x="1" y="10"/>
                </a:lnTo>
                <a:lnTo>
                  <a:pt x="1" y="8"/>
                </a:lnTo>
                <a:lnTo>
                  <a:pt x="1" y="7"/>
                </a:lnTo>
                <a:lnTo>
                  <a:pt x="0" y="8"/>
                </a:lnTo>
                <a:lnTo>
                  <a:pt x="0" y="7"/>
                </a:lnTo>
                <a:lnTo>
                  <a:pt x="1" y="7"/>
                </a:lnTo>
                <a:lnTo>
                  <a:pt x="0" y="7"/>
                </a:lnTo>
                <a:lnTo>
                  <a:pt x="0" y="6"/>
                </a:lnTo>
                <a:lnTo>
                  <a:pt x="1" y="5"/>
                </a:lnTo>
                <a:lnTo>
                  <a:pt x="1" y="3"/>
                </a:lnTo>
                <a:lnTo>
                  <a:pt x="1" y="1"/>
                </a:lnTo>
                <a:lnTo>
                  <a:pt x="2" y="0"/>
                </a:lnTo>
                <a:lnTo>
                  <a:pt x="3" y="1"/>
                </a:lnTo>
                <a:lnTo>
                  <a:pt x="5" y="1"/>
                </a:lnTo>
                <a:lnTo>
                  <a:pt x="6" y="1"/>
                </a:lnTo>
                <a:lnTo>
                  <a:pt x="5" y="3"/>
                </a:lnTo>
                <a:lnTo>
                  <a:pt x="5" y="4"/>
                </a:lnTo>
                <a:lnTo>
                  <a:pt x="5" y="5"/>
                </a:lnTo>
                <a:lnTo>
                  <a:pt x="4" y="5"/>
                </a:lnTo>
                <a:lnTo>
                  <a:pt x="5" y="6"/>
                </a:lnTo>
                <a:lnTo>
                  <a:pt x="4" y="8"/>
                </a:lnTo>
                <a:lnTo>
                  <a:pt x="5" y="8"/>
                </a:lnTo>
                <a:lnTo>
                  <a:pt x="4" y="9"/>
                </a:lnTo>
                <a:lnTo>
                  <a:pt x="4" y="10"/>
                </a:lnTo>
                <a:close/>
              </a:path>
            </a:pathLst>
          </a:custGeom>
          <a:noFill/>
          <a:ln w="9525">
            <a:noFill/>
            <a:round/>
            <a:headEnd/>
            <a:tailEnd/>
          </a:ln>
        </xdr:spPr>
      </xdr:sp>
      <xdr:sp macro="" textlink="">
        <xdr:nvSpPr>
          <xdr:cNvPr id="83" name="Freeform 102">
            <a:hlinkClick xmlns:r="http://schemas.openxmlformats.org/officeDocument/2006/relationships" r:id="rId68" tooltip="Denmark - 247"/>
          </xdr:cNvPr>
          <xdr:cNvSpPr>
            <a:spLocks/>
          </xdr:cNvSpPr>
        </xdr:nvSpPr>
        <xdr:spPr bwMode="auto">
          <a:xfrm>
            <a:off x="878" y="1357"/>
            <a:ext cx="390" cy="6"/>
          </a:xfrm>
          <a:custGeom>
            <a:avLst/>
            <a:gdLst/>
            <a:ahLst/>
            <a:cxnLst>
              <a:cxn ang="0">
                <a:pos x="5" y="0"/>
              </a:cxn>
              <a:cxn ang="0">
                <a:pos x="4" y="0"/>
              </a:cxn>
              <a:cxn ang="0">
                <a:pos x="3" y="1"/>
              </a:cxn>
              <a:cxn ang="0">
                <a:pos x="1" y="1"/>
              </a:cxn>
              <a:cxn ang="0">
                <a:pos x="1" y="2"/>
              </a:cxn>
              <a:cxn ang="0">
                <a:pos x="0" y="2"/>
              </a:cxn>
              <a:cxn ang="0">
                <a:pos x="0" y="3"/>
              </a:cxn>
              <a:cxn ang="0">
                <a:pos x="1" y="3"/>
              </a:cxn>
              <a:cxn ang="0">
                <a:pos x="0" y="3"/>
              </a:cxn>
              <a:cxn ang="0">
                <a:pos x="0" y="4"/>
              </a:cxn>
              <a:cxn ang="0">
                <a:pos x="1" y="4"/>
              </a:cxn>
              <a:cxn ang="0">
                <a:pos x="2" y="5"/>
              </a:cxn>
              <a:cxn ang="0">
                <a:pos x="1" y="5"/>
              </a:cxn>
              <a:cxn ang="0">
                <a:pos x="2" y="5"/>
              </a:cxn>
              <a:cxn ang="0">
                <a:pos x="3" y="5"/>
              </a:cxn>
              <a:cxn ang="0">
                <a:pos x="4" y="5"/>
              </a:cxn>
              <a:cxn ang="0">
                <a:pos x="5" y="5"/>
              </a:cxn>
              <a:cxn ang="0">
                <a:pos x="6" y="5"/>
              </a:cxn>
              <a:cxn ang="0">
                <a:pos x="7" y="6"/>
              </a:cxn>
              <a:cxn ang="0">
                <a:pos x="8" y="5"/>
              </a:cxn>
              <a:cxn ang="0">
                <a:pos x="8" y="6"/>
              </a:cxn>
              <a:cxn ang="0">
                <a:pos x="8" y="5"/>
              </a:cxn>
              <a:cxn ang="0">
                <a:pos x="9" y="5"/>
              </a:cxn>
              <a:cxn ang="0">
                <a:pos x="8" y="5"/>
              </a:cxn>
              <a:cxn ang="0">
                <a:pos x="9" y="4"/>
              </a:cxn>
              <a:cxn ang="0">
                <a:pos x="8" y="4"/>
              </a:cxn>
              <a:cxn ang="0">
                <a:pos x="9" y="4"/>
              </a:cxn>
              <a:cxn ang="0">
                <a:pos x="9" y="3"/>
              </a:cxn>
              <a:cxn ang="0">
                <a:pos x="8" y="3"/>
              </a:cxn>
              <a:cxn ang="0">
                <a:pos x="8" y="4"/>
              </a:cxn>
              <a:cxn ang="0">
                <a:pos x="7" y="3"/>
              </a:cxn>
              <a:cxn ang="0">
                <a:pos x="8" y="3"/>
              </a:cxn>
              <a:cxn ang="0">
                <a:pos x="7" y="3"/>
              </a:cxn>
              <a:cxn ang="0">
                <a:pos x="7" y="4"/>
              </a:cxn>
              <a:cxn ang="0">
                <a:pos x="6" y="4"/>
              </a:cxn>
              <a:cxn ang="0">
                <a:pos x="5" y="4"/>
              </a:cxn>
              <a:cxn ang="0">
                <a:pos x="4" y="4"/>
              </a:cxn>
              <a:cxn ang="0">
                <a:pos x="3" y="4"/>
              </a:cxn>
              <a:cxn ang="0">
                <a:pos x="4" y="4"/>
              </a:cxn>
              <a:cxn ang="0">
                <a:pos x="4" y="3"/>
              </a:cxn>
              <a:cxn ang="0">
                <a:pos x="5" y="2"/>
              </a:cxn>
              <a:cxn ang="0">
                <a:pos x="5" y="3"/>
              </a:cxn>
              <a:cxn ang="0">
                <a:pos x="6" y="2"/>
              </a:cxn>
              <a:cxn ang="0">
                <a:pos x="5" y="2"/>
              </a:cxn>
              <a:cxn ang="0">
                <a:pos x="4" y="2"/>
              </a:cxn>
              <a:cxn ang="0">
                <a:pos x="5" y="2"/>
              </a:cxn>
              <a:cxn ang="0">
                <a:pos x="4" y="2"/>
              </a:cxn>
              <a:cxn ang="0">
                <a:pos x="5" y="2"/>
              </a:cxn>
              <a:cxn ang="0">
                <a:pos x="5" y="1"/>
              </a:cxn>
              <a:cxn ang="0">
                <a:pos x="5" y="0"/>
              </a:cxn>
            </a:cxnLst>
            <a:rect l="0" t="0" r="r" b="b"/>
            <a:pathLst>
              <a:path w="9" h="6">
                <a:moveTo>
                  <a:pt x="5" y="0"/>
                </a:moveTo>
                <a:lnTo>
                  <a:pt x="4" y="0"/>
                </a:lnTo>
                <a:lnTo>
                  <a:pt x="3" y="1"/>
                </a:lnTo>
                <a:lnTo>
                  <a:pt x="1" y="1"/>
                </a:lnTo>
                <a:lnTo>
                  <a:pt x="1" y="2"/>
                </a:lnTo>
                <a:lnTo>
                  <a:pt x="0" y="2"/>
                </a:lnTo>
                <a:lnTo>
                  <a:pt x="0" y="3"/>
                </a:lnTo>
                <a:lnTo>
                  <a:pt x="1" y="3"/>
                </a:lnTo>
                <a:lnTo>
                  <a:pt x="0" y="3"/>
                </a:lnTo>
                <a:lnTo>
                  <a:pt x="0" y="4"/>
                </a:lnTo>
                <a:lnTo>
                  <a:pt x="1" y="4"/>
                </a:lnTo>
                <a:lnTo>
                  <a:pt x="2" y="5"/>
                </a:lnTo>
                <a:lnTo>
                  <a:pt x="1" y="5"/>
                </a:lnTo>
                <a:lnTo>
                  <a:pt x="2" y="5"/>
                </a:lnTo>
                <a:lnTo>
                  <a:pt x="3" y="5"/>
                </a:lnTo>
                <a:lnTo>
                  <a:pt x="4" y="5"/>
                </a:lnTo>
                <a:lnTo>
                  <a:pt x="5" y="5"/>
                </a:lnTo>
                <a:lnTo>
                  <a:pt x="6" y="5"/>
                </a:lnTo>
                <a:lnTo>
                  <a:pt x="7" y="6"/>
                </a:lnTo>
                <a:lnTo>
                  <a:pt x="8" y="5"/>
                </a:lnTo>
                <a:lnTo>
                  <a:pt x="8" y="6"/>
                </a:lnTo>
                <a:lnTo>
                  <a:pt x="8" y="5"/>
                </a:lnTo>
                <a:lnTo>
                  <a:pt x="9" y="5"/>
                </a:lnTo>
                <a:lnTo>
                  <a:pt x="8" y="5"/>
                </a:lnTo>
                <a:lnTo>
                  <a:pt x="9" y="4"/>
                </a:lnTo>
                <a:lnTo>
                  <a:pt x="8" y="4"/>
                </a:lnTo>
                <a:lnTo>
                  <a:pt x="9" y="4"/>
                </a:lnTo>
                <a:lnTo>
                  <a:pt x="9" y="3"/>
                </a:lnTo>
                <a:lnTo>
                  <a:pt x="8" y="3"/>
                </a:lnTo>
                <a:lnTo>
                  <a:pt x="8" y="4"/>
                </a:lnTo>
                <a:lnTo>
                  <a:pt x="7" y="3"/>
                </a:lnTo>
                <a:lnTo>
                  <a:pt x="8" y="3"/>
                </a:lnTo>
                <a:lnTo>
                  <a:pt x="7" y="3"/>
                </a:lnTo>
                <a:lnTo>
                  <a:pt x="7" y="4"/>
                </a:lnTo>
                <a:lnTo>
                  <a:pt x="6" y="4"/>
                </a:lnTo>
                <a:lnTo>
                  <a:pt x="5" y="4"/>
                </a:lnTo>
                <a:lnTo>
                  <a:pt x="4" y="4"/>
                </a:lnTo>
                <a:lnTo>
                  <a:pt x="3" y="4"/>
                </a:lnTo>
                <a:lnTo>
                  <a:pt x="4" y="4"/>
                </a:lnTo>
                <a:lnTo>
                  <a:pt x="4" y="3"/>
                </a:lnTo>
                <a:lnTo>
                  <a:pt x="5" y="2"/>
                </a:lnTo>
                <a:lnTo>
                  <a:pt x="5" y="3"/>
                </a:lnTo>
                <a:lnTo>
                  <a:pt x="6" y="2"/>
                </a:lnTo>
                <a:lnTo>
                  <a:pt x="5" y="2"/>
                </a:lnTo>
                <a:lnTo>
                  <a:pt x="4" y="2"/>
                </a:lnTo>
                <a:lnTo>
                  <a:pt x="5" y="2"/>
                </a:lnTo>
                <a:lnTo>
                  <a:pt x="4" y="2"/>
                </a:lnTo>
                <a:lnTo>
                  <a:pt x="5" y="2"/>
                </a:lnTo>
                <a:lnTo>
                  <a:pt x="5" y="1"/>
                </a:lnTo>
                <a:lnTo>
                  <a:pt x="5" y="0"/>
                </a:lnTo>
                <a:close/>
              </a:path>
            </a:pathLst>
          </a:custGeom>
          <a:noFill/>
          <a:ln w="9525">
            <a:noFill/>
            <a:round/>
            <a:headEnd/>
            <a:tailEnd/>
          </a:ln>
        </xdr:spPr>
      </xdr:sp>
      <xdr:sp macro="" textlink="">
        <xdr:nvSpPr>
          <xdr:cNvPr id="84" name="Freeform 101">
            <a:hlinkClick xmlns:r="http://schemas.openxmlformats.org/officeDocument/2006/relationships" r:id="rId68" tooltip="Denmark - 247"/>
          </xdr:cNvPr>
          <xdr:cNvSpPr>
            <a:spLocks/>
          </xdr:cNvSpPr>
        </xdr:nvSpPr>
        <xdr:spPr bwMode="auto">
          <a:xfrm>
            <a:off x="891" y="1361"/>
            <a:ext cx="382" cy="1"/>
          </a:xfrm>
          <a:custGeom>
            <a:avLst/>
            <a:gdLst/>
            <a:ahLst/>
            <a:cxnLst>
              <a:cxn ang="0">
                <a:pos x="1" y="1"/>
              </a:cxn>
              <a:cxn ang="0">
                <a:pos x="0" y="1"/>
              </a:cxn>
              <a:cxn ang="0">
                <a:pos x="0" y="0"/>
              </a:cxn>
              <a:cxn ang="0">
                <a:pos x="1" y="1"/>
              </a:cxn>
            </a:cxnLst>
            <a:rect l="0" t="0" r="r" b="b"/>
            <a:pathLst>
              <a:path w="1" h="1">
                <a:moveTo>
                  <a:pt x="1" y="1"/>
                </a:moveTo>
                <a:lnTo>
                  <a:pt x="0" y="1"/>
                </a:lnTo>
                <a:lnTo>
                  <a:pt x="0" y="0"/>
                </a:lnTo>
                <a:lnTo>
                  <a:pt x="1" y="1"/>
                </a:lnTo>
                <a:close/>
              </a:path>
            </a:pathLst>
          </a:custGeom>
          <a:noFill/>
          <a:ln w="9525">
            <a:noFill/>
            <a:round/>
            <a:headEnd/>
            <a:tailEnd/>
          </a:ln>
        </xdr:spPr>
      </xdr:sp>
      <xdr:sp macro="" textlink="">
        <xdr:nvSpPr>
          <xdr:cNvPr id="85" name="Freeform 100">
            <a:hlinkClick xmlns:r="http://schemas.openxmlformats.org/officeDocument/2006/relationships" r:id="rId69" tooltip="Greece - 248"/>
          </xdr:cNvPr>
          <xdr:cNvSpPr>
            <a:spLocks/>
          </xdr:cNvSpPr>
        </xdr:nvSpPr>
        <xdr:spPr bwMode="auto">
          <a:xfrm>
            <a:off x="901" y="1387"/>
            <a:ext cx="397" cy="13"/>
          </a:xfrm>
          <a:custGeom>
            <a:avLst/>
            <a:gdLst/>
            <a:ahLst/>
            <a:cxnLst>
              <a:cxn ang="0">
                <a:pos x="13" y="1"/>
              </a:cxn>
              <a:cxn ang="0">
                <a:pos x="12" y="2"/>
              </a:cxn>
              <a:cxn ang="0">
                <a:pos x="11" y="4"/>
              </a:cxn>
              <a:cxn ang="0">
                <a:pos x="12" y="5"/>
              </a:cxn>
              <a:cxn ang="0">
                <a:pos x="13" y="5"/>
              </a:cxn>
              <a:cxn ang="0">
                <a:pos x="12" y="6"/>
              </a:cxn>
              <a:cxn ang="0">
                <a:pos x="12" y="7"/>
              </a:cxn>
              <a:cxn ang="0">
                <a:pos x="13" y="8"/>
              </a:cxn>
              <a:cxn ang="0">
                <a:pos x="14" y="8"/>
              </a:cxn>
              <a:cxn ang="0">
                <a:pos x="13" y="8"/>
              </a:cxn>
              <a:cxn ang="0">
                <a:pos x="16" y="10"/>
              </a:cxn>
              <a:cxn ang="0">
                <a:pos x="16" y="11"/>
              </a:cxn>
              <a:cxn ang="0">
                <a:pos x="15" y="11"/>
              </a:cxn>
              <a:cxn ang="0">
                <a:pos x="14" y="12"/>
              </a:cxn>
              <a:cxn ang="0">
                <a:pos x="12" y="13"/>
              </a:cxn>
              <a:cxn ang="0">
                <a:pos x="10" y="13"/>
              </a:cxn>
              <a:cxn ang="0">
                <a:pos x="9" y="13"/>
              </a:cxn>
              <a:cxn ang="0">
                <a:pos x="7" y="13"/>
              </a:cxn>
              <a:cxn ang="0">
                <a:pos x="6" y="11"/>
              </a:cxn>
              <a:cxn ang="0">
                <a:pos x="5" y="10"/>
              </a:cxn>
              <a:cxn ang="0">
                <a:pos x="4" y="10"/>
              </a:cxn>
              <a:cxn ang="0">
                <a:pos x="3" y="10"/>
              </a:cxn>
              <a:cxn ang="0">
                <a:pos x="2" y="8"/>
              </a:cxn>
              <a:cxn ang="0">
                <a:pos x="1" y="8"/>
              </a:cxn>
              <a:cxn ang="0">
                <a:pos x="1" y="7"/>
              </a:cxn>
              <a:cxn ang="0">
                <a:pos x="1" y="6"/>
              </a:cxn>
              <a:cxn ang="0">
                <a:pos x="2" y="6"/>
              </a:cxn>
              <a:cxn ang="0">
                <a:pos x="0" y="5"/>
              </a:cxn>
              <a:cxn ang="0">
                <a:pos x="0" y="4"/>
              </a:cxn>
              <a:cxn ang="0">
                <a:pos x="1" y="4"/>
              </a:cxn>
              <a:cxn ang="0">
                <a:pos x="2" y="3"/>
              </a:cxn>
              <a:cxn ang="0">
                <a:pos x="2" y="2"/>
              </a:cxn>
              <a:cxn ang="0">
                <a:pos x="3" y="2"/>
              </a:cxn>
              <a:cxn ang="0">
                <a:pos x="4" y="1"/>
              </a:cxn>
              <a:cxn ang="0">
                <a:pos x="5" y="1"/>
              </a:cxn>
              <a:cxn ang="0">
                <a:pos x="6" y="1"/>
              </a:cxn>
              <a:cxn ang="0">
                <a:pos x="8" y="0"/>
              </a:cxn>
              <a:cxn ang="0">
                <a:pos x="10" y="1"/>
              </a:cxn>
              <a:cxn ang="0">
                <a:pos x="12" y="1"/>
              </a:cxn>
              <a:cxn ang="0">
                <a:pos x="12" y="0"/>
              </a:cxn>
              <a:cxn ang="0">
                <a:pos x="13" y="0"/>
              </a:cxn>
              <a:cxn ang="0">
                <a:pos x="13" y="1"/>
              </a:cxn>
            </a:cxnLst>
            <a:rect l="0" t="0" r="r" b="b"/>
            <a:pathLst>
              <a:path w="16" h="13">
                <a:moveTo>
                  <a:pt x="13" y="1"/>
                </a:moveTo>
                <a:lnTo>
                  <a:pt x="12" y="2"/>
                </a:lnTo>
                <a:lnTo>
                  <a:pt x="11" y="4"/>
                </a:lnTo>
                <a:lnTo>
                  <a:pt x="12" y="5"/>
                </a:lnTo>
                <a:lnTo>
                  <a:pt x="13" y="5"/>
                </a:lnTo>
                <a:lnTo>
                  <a:pt x="12" y="6"/>
                </a:lnTo>
                <a:lnTo>
                  <a:pt x="12" y="7"/>
                </a:lnTo>
                <a:lnTo>
                  <a:pt x="13" y="8"/>
                </a:lnTo>
                <a:lnTo>
                  <a:pt x="14" y="8"/>
                </a:lnTo>
                <a:lnTo>
                  <a:pt x="13" y="8"/>
                </a:lnTo>
                <a:lnTo>
                  <a:pt x="16" y="10"/>
                </a:lnTo>
                <a:lnTo>
                  <a:pt x="16" y="11"/>
                </a:lnTo>
                <a:lnTo>
                  <a:pt x="15" y="11"/>
                </a:lnTo>
                <a:lnTo>
                  <a:pt x="14" y="12"/>
                </a:lnTo>
                <a:lnTo>
                  <a:pt x="12" y="13"/>
                </a:lnTo>
                <a:lnTo>
                  <a:pt x="10" y="13"/>
                </a:lnTo>
                <a:lnTo>
                  <a:pt x="9" y="13"/>
                </a:lnTo>
                <a:lnTo>
                  <a:pt x="7" y="13"/>
                </a:lnTo>
                <a:lnTo>
                  <a:pt x="6" y="11"/>
                </a:lnTo>
                <a:lnTo>
                  <a:pt x="5" y="10"/>
                </a:lnTo>
                <a:lnTo>
                  <a:pt x="4" y="10"/>
                </a:lnTo>
                <a:lnTo>
                  <a:pt x="3" y="10"/>
                </a:lnTo>
                <a:lnTo>
                  <a:pt x="2" y="8"/>
                </a:lnTo>
                <a:lnTo>
                  <a:pt x="1" y="8"/>
                </a:lnTo>
                <a:lnTo>
                  <a:pt x="1" y="7"/>
                </a:lnTo>
                <a:lnTo>
                  <a:pt x="1" y="6"/>
                </a:lnTo>
                <a:lnTo>
                  <a:pt x="2" y="6"/>
                </a:lnTo>
                <a:lnTo>
                  <a:pt x="0" y="5"/>
                </a:lnTo>
                <a:lnTo>
                  <a:pt x="0" y="4"/>
                </a:lnTo>
                <a:lnTo>
                  <a:pt x="1" y="4"/>
                </a:lnTo>
                <a:lnTo>
                  <a:pt x="2" y="3"/>
                </a:lnTo>
                <a:lnTo>
                  <a:pt x="2" y="2"/>
                </a:lnTo>
                <a:lnTo>
                  <a:pt x="3" y="2"/>
                </a:lnTo>
                <a:lnTo>
                  <a:pt x="4" y="1"/>
                </a:lnTo>
                <a:lnTo>
                  <a:pt x="5" y="1"/>
                </a:lnTo>
                <a:lnTo>
                  <a:pt x="6" y="1"/>
                </a:lnTo>
                <a:lnTo>
                  <a:pt x="8" y="0"/>
                </a:lnTo>
                <a:lnTo>
                  <a:pt x="10" y="1"/>
                </a:lnTo>
                <a:lnTo>
                  <a:pt x="12" y="1"/>
                </a:lnTo>
                <a:lnTo>
                  <a:pt x="12" y="0"/>
                </a:lnTo>
                <a:lnTo>
                  <a:pt x="13" y="0"/>
                </a:lnTo>
                <a:lnTo>
                  <a:pt x="13" y="1"/>
                </a:lnTo>
                <a:close/>
              </a:path>
            </a:pathLst>
          </a:custGeom>
          <a:noFill/>
          <a:ln w="9525">
            <a:noFill/>
            <a:round/>
            <a:headEnd/>
            <a:tailEnd/>
          </a:ln>
        </xdr:spPr>
      </xdr:sp>
      <xdr:sp macro="" textlink="">
        <xdr:nvSpPr>
          <xdr:cNvPr id="86" name="Freeform 99">
            <a:hlinkClick xmlns:r="http://schemas.openxmlformats.org/officeDocument/2006/relationships" r:id="rId70" tooltip="Taiwan - 260"/>
          </xdr:cNvPr>
          <xdr:cNvSpPr>
            <a:spLocks/>
          </xdr:cNvSpPr>
        </xdr:nvSpPr>
        <xdr:spPr bwMode="auto">
          <a:xfrm>
            <a:off x="1092" y="1418"/>
            <a:ext cx="385" cy="1"/>
          </a:xfrm>
          <a:custGeom>
            <a:avLst/>
            <a:gdLst/>
            <a:ahLst/>
            <a:cxnLst>
              <a:cxn ang="0">
                <a:pos x="4" y="0"/>
              </a:cxn>
              <a:cxn ang="0">
                <a:pos x="0" y="0"/>
              </a:cxn>
              <a:cxn ang="0">
                <a:pos x="4" y="0"/>
              </a:cxn>
            </a:cxnLst>
            <a:rect l="0" t="0" r="r" b="b"/>
            <a:pathLst>
              <a:path w="4" h="1">
                <a:moveTo>
                  <a:pt x="4" y="0"/>
                </a:moveTo>
                <a:lnTo>
                  <a:pt x="0" y="0"/>
                </a:lnTo>
                <a:lnTo>
                  <a:pt x="4" y="0"/>
                </a:lnTo>
                <a:close/>
              </a:path>
            </a:pathLst>
          </a:custGeom>
          <a:noFill/>
          <a:ln w="9525">
            <a:noFill/>
            <a:round/>
            <a:headEnd/>
            <a:tailEnd/>
          </a:ln>
        </xdr:spPr>
      </xdr:sp>
      <xdr:sp macro="" textlink="">
        <xdr:nvSpPr>
          <xdr:cNvPr id="87" name="Freeform 98">
            <a:hlinkClick xmlns:r="http://schemas.openxmlformats.org/officeDocument/2006/relationships" r:id="rId70" tooltip="Taiwan - 260"/>
          </xdr:cNvPr>
          <xdr:cNvSpPr>
            <a:spLocks/>
          </xdr:cNvSpPr>
        </xdr:nvSpPr>
        <xdr:spPr bwMode="auto">
          <a:xfrm>
            <a:off x="1092" y="1418"/>
            <a:ext cx="382" cy="4"/>
          </a:xfrm>
          <a:custGeom>
            <a:avLst/>
            <a:gdLst/>
            <a:ahLst/>
            <a:cxnLst>
              <a:cxn ang="0">
                <a:pos x="0" y="0"/>
              </a:cxn>
              <a:cxn ang="0">
                <a:pos x="0" y="4"/>
              </a:cxn>
              <a:cxn ang="0">
                <a:pos x="0" y="0"/>
              </a:cxn>
            </a:cxnLst>
            <a:rect l="0" t="0" r="r" b="b"/>
            <a:pathLst>
              <a:path w="1" h="4">
                <a:moveTo>
                  <a:pt x="0" y="0"/>
                </a:moveTo>
                <a:lnTo>
                  <a:pt x="0" y="4"/>
                </a:lnTo>
                <a:lnTo>
                  <a:pt x="0" y="0"/>
                </a:lnTo>
                <a:close/>
              </a:path>
            </a:pathLst>
          </a:custGeom>
          <a:noFill/>
          <a:ln w="9525">
            <a:noFill/>
            <a:round/>
            <a:headEnd/>
            <a:tailEnd/>
          </a:ln>
        </xdr:spPr>
      </xdr:sp>
      <xdr:sp macro="" textlink="">
        <xdr:nvSpPr>
          <xdr:cNvPr id="88" name="Freeform 97">
            <a:hlinkClick xmlns:r="http://schemas.openxmlformats.org/officeDocument/2006/relationships" r:id="rId70" tooltip="Taiwan - 260"/>
          </xdr:cNvPr>
          <xdr:cNvSpPr>
            <a:spLocks/>
          </xdr:cNvSpPr>
        </xdr:nvSpPr>
        <xdr:spPr bwMode="auto">
          <a:xfrm>
            <a:off x="1092" y="1418"/>
            <a:ext cx="382" cy="4"/>
          </a:xfrm>
          <a:custGeom>
            <a:avLst/>
            <a:gdLst/>
            <a:ahLst/>
            <a:cxnLst>
              <a:cxn ang="0">
                <a:pos x="0" y="0"/>
              </a:cxn>
              <a:cxn ang="0">
                <a:pos x="0" y="4"/>
              </a:cxn>
              <a:cxn ang="0">
                <a:pos x="0" y="0"/>
              </a:cxn>
            </a:cxnLst>
            <a:rect l="0" t="0" r="r" b="b"/>
            <a:pathLst>
              <a:path w="1" h="4">
                <a:moveTo>
                  <a:pt x="0" y="0"/>
                </a:moveTo>
                <a:lnTo>
                  <a:pt x="0" y="4"/>
                </a:lnTo>
                <a:lnTo>
                  <a:pt x="0" y="0"/>
                </a:lnTo>
                <a:close/>
              </a:path>
            </a:pathLst>
          </a:custGeom>
          <a:noFill/>
          <a:ln w="9525">
            <a:noFill/>
            <a:round/>
            <a:headEnd/>
            <a:tailEnd/>
          </a:ln>
        </xdr:spPr>
      </xdr:sp>
      <xdr:sp macro="" textlink="">
        <xdr:nvSpPr>
          <xdr:cNvPr id="89" name="Freeform 96">
            <a:hlinkClick xmlns:r="http://schemas.openxmlformats.org/officeDocument/2006/relationships" r:id="rId70" tooltip="Taiwan - 260"/>
          </xdr:cNvPr>
          <xdr:cNvSpPr>
            <a:spLocks/>
          </xdr:cNvSpPr>
        </xdr:nvSpPr>
        <xdr:spPr bwMode="auto">
          <a:xfrm>
            <a:off x="1092" y="1418"/>
            <a:ext cx="382" cy="4"/>
          </a:xfrm>
          <a:custGeom>
            <a:avLst/>
            <a:gdLst/>
            <a:ahLst/>
            <a:cxnLst>
              <a:cxn ang="0">
                <a:pos x="0" y="4"/>
              </a:cxn>
              <a:cxn ang="0">
                <a:pos x="0" y="0"/>
              </a:cxn>
              <a:cxn ang="0">
                <a:pos x="0" y="4"/>
              </a:cxn>
            </a:cxnLst>
            <a:rect l="0" t="0" r="r" b="b"/>
            <a:pathLst>
              <a:path w="1" h="4">
                <a:moveTo>
                  <a:pt x="0" y="4"/>
                </a:moveTo>
                <a:lnTo>
                  <a:pt x="0" y="0"/>
                </a:lnTo>
                <a:lnTo>
                  <a:pt x="0" y="4"/>
                </a:lnTo>
                <a:close/>
              </a:path>
            </a:pathLst>
          </a:custGeom>
          <a:noFill/>
          <a:ln w="9525">
            <a:noFill/>
            <a:round/>
            <a:headEnd/>
            <a:tailEnd/>
          </a:ln>
        </xdr:spPr>
      </xdr:sp>
      <xdr:sp macro="" textlink="">
        <xdr:nvSpPr>
          <xdr:cNvPr id="90" name="Freeform 95">
            <a:hlinkClick xmlns:r="http://schemas.openxmlformats.org/officeDocument/2006/relationships" r:id="rId70" tooltip="Taiwan - 260"/>
          </xdr:cNvPr>
          <xdr:cNvSpPr>
            <a:spLocks/>
          </xdr:cNvSpPr>
        </xdr:nvSpPr>
        <xdr:spPr bwMode="auto">
          <a:xfrm>
            <a:off x="1092" y="1418"/>
            <a:ext cx="385" cy="1"/>
          </a:xfrm>
          <a:custGeom>
            <a:avLst/>
            <a:gdLst/>
            <a:ahLst/>
            <a:cxnLst>
              <a:cxn ang="0">
                <a:pos x="0" y="0"/>
              </a:cxn>
              <a:cxn ang="0">
                <a:pos x="4" y="0"/>
              </a:cxn>
              <a:cxn ang="0">
                <a:pos x="0" y="0"/>
              </a:cxn>
              <a:cxn ang="0">
                <a:pos x="4" y="0"/>
              </a:cxn>
              <a:cxn ang="0">
                <a:pos x="0" y="0"/>
              </a:cxn>
            </a:cxnLst>
            <a:rect l="0" t="0" r="r" b="b"/>
            <a:pathLst>
              <a:path w="4" h="1">
                <a:moveTo>
                  <a:pt x="0" y="0"/>
                </a:moveTo>
                <a:lnTo>
                  <a:pt x="4" y="0"/>
                </a:lnTo>
                <a:lnTo>
                  <a:pt x="0" y="0"/>
                </a:lnTo>
                <a:lnTo>
                  <a:pt x="4" y="0"/>
                </a:lnTo>
                <a:lnTo>
                  <a:pt x="0" y="0"/>
                </a:lnTo>
                <a:close/>
              </a:path>
            </a:pathLst>
          </a:custGeom>
          <a:noFill/>
          <a:ln w="9525">
            <a:noFill/>
            <a:round/>
            <a:headEnd/>
            <a:tailEnd/>
          </a:ln>
        </xdr:spPr>
      </xdr:sp>
      <xdr:sp macro="" textlink="">
        <xdr:nvSpPr>
          <xdr:cNvPr id="91" name="Freeform 94">
            <a:hlinkClick xmlns:r="http://schemas.openxmlformats.org/officeDocument/2006/relationships" r:id="rId70" tooltip="Taiwan - 260"/>
          </xdr:cNvPr>
          <xdr:cNvSpPr>
            <a:spLocks/>
          </xdr:cNvSpPr>
        </xdr:nvSpPr>
        <xdr:spPr bwMode="auto">
          <a:xfrm>
            <a:off x="1092" y="1418"/>
            <a:ext cx="385" cy="1"/>
          </a:xfrm>
          <a:custGeom>
            <a:avLst/>
            <a:gdLst/>
            <a:ahLst/>
            <a:cxnLst>
              <a:cxn ang="0">
                <a:pos x="0" y="0"/>
              </a:cxn>
              <a:cxn ang="0">
                <a:pos x="4" y="0"/>
              </a:cxn>
              <a:cxn ang="0">
                <a:pos x="0" y="0"/>
              </a:cxn>
            </a:cxnLst>
            <a:rect l="0" t="0" r="r" b="b"/>
            <a:pathLst>
              <a:path w="4" h="1">
                <a:moveTo>
                  <a:pt x="0" y="0"/>
                </a:moveTo>
                <a:lnTo>
                  <a:pt x="4" y="0"/>
                </a:lnTo>
                <a:lnTo>
                  <a:pt x="0" y="0"/>
                </a:lnTo>
                <a:close/>
              </a:path>
            </a:pathLst>
          </a:custGeom>
          <a:noFill/>
          <a:ln w="9525">
            <a:noFill/>
            <a:round/>
            <a:headEnd/>
            <a:tailEnd/>
          </a:ln>
        </xdr:spPr>
      </xdr:sp>
      <xdr:sp macro="" textlink="">
        <xdr:nvSpPr>
          <xdr:cNvPr id="92" name="Freeform 93">
            <a:hlinkClick xmlns:r="http://schemas.openxmlformats.org/officeDocument/2006/relationships" r:id="rId70" tooltip="Taiwan - 260"/>
          </xdr:cNvPr>
          <xdr:cNvSpPr>
            <a:spLocks/>
          </xdr:cNvSpPr>
        </xdr:nvSpPr>
        <xdr:spPr bwMode="auto">
          <a:xfrm>
            <a:off x="1092" y="1418"/>
            <a:ext cx="385" cy="4"/>
          </a:xfrm>
          <a:custGeom>
            <a:avLst/>
            <a:gdLst/>
            <a:ahLst/>
            <a:cxnLst>
              <a:cxn ang="0">
                <a:pos x="0" y="0"/>
              </a:cxn>
              <a:cxn ang="0">
                <a:pos x="4" y="0"/>
              </a:cxn>
              <a:cxn ang="0">
                <a:pos x="0" y="0"/>
              </a:cxn>
              <a:cxn ang="0">
                <a:pos x="4" y="0"/>
              </a:cxn>
              <a:cxn ang="0">
                <a:pos x="0" y="0"/>
              </a:cxn>
              <a:cxn ang="0">
                <a:pos x="0" y="4"/>
              </a:cxn>
              <a:cxn ang="0">
                <a:pos x="0" y="0"/>
              </a:cxn>
            </a:cxnLst>
            <a:rect l="0" t="0" r="r" b="b"/>
            <a:pathLst>
              <a:path w="4" h="4">
                <a:moveTo>
                  <a:pt x="0" y="0"/>
                </a:moveTo>
                <a:lnTo>
                  <a:pt x="4" y="0"/>
                </a:lnTo>
                <a:lnTo>
                  <a:pt x="0" y="0"/>
                </a:lnTo>
                <a:lnTo>
                  <a:pt x="4" y="0"/>
                </a:lnTo>
                <a:lnTo>
                  <a:pt x="0" y="0"/>
                </a:lnTo>
                <a:lnTo>
                  <a:pt x="0" y="4"/>
                </a:lnTo>
                <a:lnTo>
                  <a:pt x="0" y="0"/>
                </a:lnTo>
                <a:close/>
              </a:path>
            </a:pathLst>
          </a:custGeom>
          <a:noFill/>
          <a:ln w="9525">
            <a:noFill/>
            <a:round/>
            <a:headEnd/>
            <a:tailEnd/>
          </a:ln>
        </xdr:spPr>
      </xdr:sp>
      <xdr:sp macro="" textlink="">
        <xdr:nvSpPr>
          <xdr:cNvPr id="93" name="Freeform 92">
            <a:hlinkClick xmlns:r="http://schemas.openxmlformats.org/officeDocument/2006/relationships" r:id="rId70" tooltip="Taiwan - 260"/>
          </xdr:cNvPr>
          <xdr:cNvSpPr>
            <a:spLocks/>
          </xdr:cNvSpPr>
        </xdr:nvSpPr>
        <xdr:spPr bwMode="auto">
          <a:xfrm>
            <a:off x="1088" y="1422"/>
            <a:ext cx="385" cy="1"/>
          </a:xfrm>
          <a:custGeom>
            <a:avLst/>
            <a:gdLst/>
            <a:ahLst/>
            <a:cxnLst>
              <a:cxn ang="0">
                <a:pos x="4" y="0"/>
              </a:cxn>
              <a:cxn ang="0">
                <a:pos x="0" y="0"/>
              </a:cxn>
              <a:cxn ang="0">
                <a:pos x="4" y="0"/>
              </a:cxn>
              <a:cxn ang="0">
                <a:pos x="0" y="0"/>
              </a:cxn>
              <a:cxn ang="0">
                <a:pos x="4" y="0"/>
              </a:cxn>
              <a:cxn ang="0">
                <a:pos x="0" y="0"/>
              </a:cxn>
              <a:cxn ang="0">
                <a:pos x="4" y="0"/>
              </a:cxn>
            </a:cxnLst>
            <a:rect l="0" t="0" r="r" b="b"/>
            <a:pathLst>
              <a:path w="4" h="1">
                <a:moveTo>
                  <a:pt x="4" y="0"/>
                </a:moveTo>
                <a:lnTo>
                  <a:pt x="0" y="0"/>
                </a:lnTo>
                <a:lnTo>
                  <a:pt x="4" y="0"/>
                </a:lnTo>
                <a:lnTo>
                  <a:pt x="0" y="0"/>
                </a:lnTo>
                <a:lnTo>
                  <a:pt x="4" y="0"/>
                </a:lnTo>
                <a:lnTo>
                  <a:pt x="0" y="0"/>
                </a:lnTo>
                <a:lnTo>
                  <a:pt x="4" y="0"/>
                </a:lnTo>
                <a:close/>
              </a:path>
            </a:pathLst>
          </a:custGeom>
          <a:noFill/>
          <a:ln w="9525">
            <a:noFill/>
            <a:round/>
            <a:headEnd/>
            <a:tailEnd/>
          </a:ln>
        </xdr:spPr>
      </xdr:sp>
      <xdr:sp macro="" textlink="">
        <xdr:nvSpPr>
          <xdr:cNvPr id="94" name="Freeform 93">
            <a:hlinkClick xmlns:r="http://schemas.openxmlformats.org/officeDocument/2006/relationships" r:id="rId70" tooltip="Taiwan - 260"/>
          </xdr:cNvPr>
          <xdr:cNvSpPr>
            <a:spLocks/>
          </xdr:cNvSpPr>
        </xdr:nvSpPr>
        <xdr:spPr bwMode="auto">
          <a:xfrm>
            <a:off x="1088" y="1422"/>
            <a:ext cx="385" cy="1"/>
          </a:xfrm>
          <a:custGeom>
            <a:avLst/>
            <a:gdLst/>
            <a:ahLst/>
            <a:cxnLst>
              <a:cxn ang="0">
                <a:pos x="4" y="0"/>
              </a:cxn>
              <a:cxn ang="0">
                <a:pos x="0" y="0"/>
              </a:cxn>
              <a:cxn ang="0">
                <a:pos x="4" y="0"/>
              </a:cxn>
            </a:cxnLst>
            <a:rect l="0" t="0" r="r" b="b"/>
            <a:pathLst>
              <a:path w="4" h="1">
                <a:moveTo>
                  <a:pt x="4" y="0"/>
                </a:moveTo>
                <a:lnTo>
                  <a:pt x="0" y="0"/>
                </a:lnTo>
                <a:lnTo>
                  <a:pt x="4" y="0"/>
                </a:lnTo>
                <a:close/>
              </a:path>
            </a:pathLst>
          </a:custGeom>
          <a:noFill/>
          <a:ln w="9525">
            <a:noFill/>
            <a:round/>
            <a:headEnd/>
            <a:tailEnd/>
          </a:ln>
        </xdr:spPr>
      </xdr:sp>
      <xdr:sp macro="" textlink="">
        <xdr:nvSpPr>
          <xdr:cNvPr id="95" name="Freeform 90">
            <a:hlinkClick xmlns:r="http://schemas.openxmlformats.org/officeDocument/2006/relationships" r:id="rId71" tooltip="Ethiopia - 263"/>
          </xdr:cNvPr>
          <xdr:cNvSpPr>
            <a:spLocks/>
          </xdr:cNvSpPr>
        </xdr:nvSpPr>
        <xdr:spPr bwMode="auto">
          <a:xfrm>
            <a:off x="926" y="1439"/>
            <a:ext cx="410" cy="22"/>
          </a:xfrm>
          <a:custGeom>
            <a:avLst/>
            <a:gdLst/>
            <a:ahLst/>
            <a:cxnLst>
              <a:cxn ang="0">
                <a:pos x="17" y="20"/>
              </a:cxn>
              <a:cxn ang="0">
                <a:pos x="16" y="21"/>
              </a:cxn>
              <a:cxn ang="0">
                <a:pos x="15" y="20"/>
              </a:cxn>
              <a:cxn ang="0">
                <a:pos x="13" y="21"/>
              </a:cxn>
              <a:cxn ang="0">
                <a:pos x="12" y="22"/>
              </a:cxn>
              <a:cxn ang="0">
                <a:pos x="10" y="21"/>
              </a:cxn>
              <a:cxn ang="0">
                <a:pos x="8" y="20"/>
              </a:cxn>
              <a:cxn ang="0">
                <a:pos x="6" y="20"/>
              </a:cxn>
              <a:cxn ang="0">
                <a:pos x="6" y="19"/>
              </a:cxn>
              <a:cxn ang="0">
                <a:pos x="5" y="19"/>
              </a:cxn>
              <a:cxn ang="0">
                <a:pos x="5" y="18"/>
              </a:cxn>
              <a:cxn ang="0">
                <a:pos x="4" y="18"/>
              </a:cxn>
              <a:cxn ang="0">
                <a:pos x="3" y="15"/>
              </a:cxn>
              <a:cxn ang="0">
                <a:pos x="1" y="13"/>
              </a:cxn>
              <a:cxn ang="0">
                <a:pos x="0" y="13"/>
              </a:cxn>
              <a:cxn ang="0">
                <a:pos x="1" y="12"/>
              </a:cxn>
              <a:cxn ang="0">
                <a:pos x="2" y="12"/>
              </a:cxn>
              <a:cxn ang="0">
                <a:pos x="2" y="10"/>
              </a:cxn>
              <a:cxn ang="0">
                <a:pos x="3" y="9"/>
              </a:cxn>
              <a:cxn ang="0">
                <a:pos x="3" y="8"/>
              </a:cxn>
              <a:cxn ang="0">
                <a:pos x="3" y="7"/>
              </a:cxn>
              <a:cxn ang="0">
                <a:pos x="4" y="8"/>
              </a:cxn>
              <a:cxn ang="0">
                <a:pos x="4" y="7"/>
              </a:cxn>
              <a:cxn ang="0">
                <a:pos x="4" y="5"/>
              </a:cxn>
              <a:cxn ang="0">
                <a:pos x="5" y="4"/>
              </a:cxn>
              <a:cxn ang="0">
                <a:pos x="6" y="4"/>
              </a:cxn>
              <a:cxn ang="0">
                <a:pos x="7" y="1"/>
              </a:cxn>
              <a:cxn ang="0">
                <a:pos x="8" y="1"/>
              </a:cxn>
              <a:cxn ang="0">
                <a:pos x="8" y="0"/>
              </a:cxn>
              <a:cxn ang="0">
                <a:pos x="9" y="1"/>
              </a:cxn>
              <a:cxn ang="0">
                <a:pos x="9" y="0"/>
              </a:cxn>
              <a:cxn ang="0">
                <a:pos x="10" y="0"/>
              </a:cxn>
              <a:cxn ang="0">
                <a:pos x="12" y="0"/>
              </a:cxn>
              <a:cxn ang="0">
                <a:pos x="14" y="0"/>
              </a:cxn>
              <a:cxn ang="0">
                <a:pos x="15" y="1"/>
              </a:cxn>
              <a:cxn ang="0">
                <a:pos x="18" y="4"/>
              </a:cxn>
              <a:cxn ang="0">
                <a:pos x="17" y="6"/>
              </a:cxn>
              <a:cxn ang="0">
                <a:pos x="17" y="7"/>
              </a:cxn>
              <a:cxn ang="0">
                <a:pos x="19" y="7"/>
              </a:cxn>
              <a:cxn ang="0">
                <a:pos x="19" y="8"/>
              </a:cxn>
              <a:cxn ang="0">
                <a:pos x="19" y="9"/>
              </a:cxn>
              <a:cxn ang="0">
                <a:pos x="20" y="10"/>
              </a:cxn>
              <a:cxn ang="0">
                <a:pos x="21" y="11"/>
              </a:cxn>
              <a:cxn ang="0">
                <a:pos x="27" y="13"/>
              </a:cxn>
              <a:cxn ang="0">
                <a:pos x="29" y="13"/>
              </a:cxn>
              <a:cxn ang="0">
                <a:pos x="23" y="19"/>
              </a:cxn>
              <a:cxn ang="0">
                <a:pos x="21" y="19"/>
              </a:cxn>
              <a:cxn ang="0">
                <a:pos x="20" y="19"/>
              </a:cxn>
              <a:cxn ang="0">
                <a:pos x="19" y="20"/>
              </a:cxn>
              <a:cxn ang="0">
                <a:pos x="17" y="20"/>
              </a:cxn>
            </a:cxnLst>
            <a:rect l="0" t="0" r="r" b="b"/>
            <a:pathLst>
              <a:path w="29" h="22">
                <a:moveTo>
                  <a:pt x="17" y="20"/>
                </a:moveTo>
                <a:lnTo>
                  <a:pt x="16" y="21"/>
                </a:lnTo>
                <a:lnTo>
                  <a:pt x="15" y="20"/>
                </a:lnTo>
                <a:lnTo>
                  <a:pt x="13" y="21"/>
                </a:lnTo>
                <a:lnTo>
                  <a:pt x="12" y="22"/>
                </a:lnTo>
                <a:lnTo>
                  <a:pt x="10" y="21"/>
                </a:lnTo>
                <a:lnTo>
                  <a:pt x="8" y="20"/>
                </a:lnTo>
                <a:lnTo>
                  <a:pt x="6" y="20"/>
                </a:lnTo>
                <a:lnTo>
                  <a:pt x="6" y="19"/>
                </a:lnTo>
                <a:lnTo>
                  <a:pt x="5" y="19"/>
                </a:lnTo>
                <a:lnTo>
                  <a:pt x="5" y="18"/>
                </a:lnTo>
                <a:lnTo>
                  <a:pt x="4" y="18"/>
                </a:lnTo>
                <a:lnTo>
                  <a:pt x="3" y="15"/>
                </a:lnTo>
                <a:lnTo>
                  <a:pt x="1" y="13"/>
                </a:lnTo>
                <a:lnTo>
                  <a:pt x="0" y="13"/>
                </a:lnTo>
                <a:lnTo>
                  <a:pt x="1" y="12"/>
                </a:lnTo>
                <a:lnTo>
                  <a:pt x="2" y="12"/>
                </a:lnTo>
                <a:lnTo>
                  <a:pt x="2" y="10"/>
                </a:lnTo>
                <a:lnTo>
                  <a:pt x="3" y="9"/>
                </a:lnTo>
                <a:lnTo>
                  <a:pt x="3" y="8"/>
                </a:lnTo>
                <a:lnTo>
                  <a:pt x="3" y="7"/>
                </a:lnTo>
                <a:lnTo>
                  <a:pt x="4" y="8"/>
                </a:lnTo>
                <a:lnTo>
                  <a:pt x="4" y="7"/>
                </a:lnTo>
                <a:lnTo>
                  <a:pt x="4" y="5"/>
                </a:lnTo>
                <a:lnTo>
                  <a:pt x="5" y="4"/>
                </a:lnTo>
                <a:lnTo>
                  <a:pt x="6" y="4"/>
                </a:lnTo>
                <a:lnTo>
                  <a:pt x="7" y="1"/>
                </a:lnTo>
                <a:lnTo>
                  <a:pt x="8" y="1"/>
                </a:lnTo>
                <a:lnTo>
                  <a:pt x="8" y="0"/>
                </a:lnTo>
                <a:lnTo>
                  <a:pt x="9" y="1"/>
                </a:lnTo>
                <a:lnTo>
                  <a:pt x="9" y="0"/>
                </a:lnTo>
                <a:lnTo>
                  <a:pt x="10" y="0"/>
                </a:lnTo>
                <a:lnTo>
                  <a:pt x="12" y="0"/>
                </a:lnTo>
                <a:lnTo>
                  <a:pt x="14" y="0"/>
                </a:lnTo>
                <a:lnTo>
                  <a:pt x="15" y="1"/>
                </a:lnTo>
                <a:lnTo>
                  <a:pt x="18" y="4"/>
                </a:lnTo>
                <a:lnTo>
                  <a:pt x="17" y="6"/>
                </a:lnTo>
                <a:lnTo>
                  <a:pt x="17" y="7"/>
                </a:lnTo>
                <a:lnTo>
                  <a:pt x="19" y="7"/>
                </a:lnTo>
                <a:lnTo>
                  <a:pt x="19" y="8"/>
                </a:lnTo>
                <a:lnTo>
                  <a:pt x="19" y="9"/>
                </a:lnTo>
                <a:lnTo>
                  <a:pt x="20" y="10"/>
                </a:lnTo>
                <a:lnTo>
                  <a:pt x="21" y="11"/>
                </a:lnTo>
                <a:lnTo>
                  <a:pt x="27" y="13"/>
                </a:lnTo>
                <a:lnTo>
                  <a:pt x="29" y="13"/>
                </a:lnTo>
                <a:lnTo>
                  <a:pt x="23" y="19"/>
                </a:lnTo>
                <a:lnTo>
                  <a:pt x="21" y="19"/>
                </a:lnTo>
                <a:lnTo>
                  <a:pt x="20" y="19"/>
                </a:lnTo>
                <a:lnTo>
                  <a:pt x="19" y="20"/>
                </a:lnTo>
                <a:lnTo>
                  <a:pt x="17" y="20"/>
                </a:lnTo>
                <a:close/>
              </a:path>
            </a:pathLst>
          </a:custGeom>
          <a:noFill/>
          <a:ln w="9525">
            <a:noFill/>
            <a:round/>
            <a:headEnd/>
            <a:tailEnd/>
          </a:ln>
        </xdr:spPr>
      </xdr:sp>
      <xdr:sp macro="" textlink="">
        <xdr:nvSpPr>
          <xdr:cNvPr id="96" name="Freeform 89">
            <a:hlinkClick xmlns:r="http://schemas.openxmlformats.org/officeDocument/2006/relationships" r:id="rId72" tooltip="South Africa - 284"/>
          </xdr:cNvPr>
          <xdr:cNvSpPr>
            <a:spLocks/>
          </xdr:cNvSpPr>
        </xdr:nvSpPr>
        <xdr:spPr bwMode="auto">
          <a:xfrm>
            <a:off x="895" y="1509"/>
            <a:ext cx="412" cy="25"/>
          </a:xfrm>
          <a:custGeom>
            <a:avLst/>
            <a:gdLst/>
            <a:ahLst/>
            <a:cxnLst>
              <a:cxn ang="0">
                <a:pos x="7" y="6"/>
              </a:cxn>
              <a:cxn ang="0">
                <a:pos x="7" y="9"/>
              </a:cxn>
              <a:cxn ang="0">
                <a:pos x="11" y="8"/>
              </a:cxn>
              <a:cxn ang="0">
                <a:pos x="13" y="6"/>
              </a:cxn>
              <a:cxn ang="0">
                <a:pos x="15" y="7"/>
              </a:cxn>
              <a:cxn ang="0">
                <a:pos x="17" y="5"/>
              </a:cxn>
              <a:cxn ang="0">
                <a:pos x="19" y="4"/>
              </a:cxn>
              <a:cxn ang="0">
                <a:pos x="21" y="3"/>
              </a:cxn>
              <a:cxn ang="0">
                <a:pos x="24" y="0"/>
              </a:cxn>
              <a:cxn ang="0">
                <a:pos x="28" y="3"/>
              </a:cxn>
              <a:cxn ang="0">
                <a:pos x="29" y="8"/>
              </a:cxn>
              <a:cxn ang="0">
                <a:pos x="27" y="8"/>
              </a:cxn>
              <a:cxn ang="0">
                <a:pos x="28" y="10"/>
              </a:cxn>
              <a:cxn ang="0">
                <a:pos x="29" y="9"/>
              </a:cxn>
              <a:cxn ang="0">
                <a:pos x="30" y="12"/>
              </a:cxn>
              <a:cxn ang="0">
                <a:pos x="25" y="18"/>
              </a:cxn>
              <a:cxn ang="0">
                <a:pos x="19" y="23"/>
              </a:cxn>
              <a:cxn ang="0">
                <a:pos x="16" y="23"/>
              </a:cxn>
              <a:cxn ang="0">
                <a:pos x="13" y="23"/>
              </a:cxn>
              <a:cxn ang="0">
                <a:pos x="10" y="24"/>
              </a:cxn>
              <a:cxn ang="0">
                <a:pos x="6" y="25"/>
              </a:cxn>
              <a:cxn ang="0">
                <a:pos x="4" y="24"/>
              </a:cxn>
              <a:cxn ang="0">
                <a:pos x="3" y="23"/>
              </a:cxn>
              <a:cxn ang="0">
                <a:pos x="3" y="23"/>
              </a:cxn>
              <a:cxn ang="0">
                <a:pos x="2" y="21"/>
              </a:cxn>
              <a:cxn ang="0">
                <a:pos x="3" y="19"/>
              </a:cxn>
              <a:cxn ang="0">
                <a:pos x="0" y="13"/>
              </a:cxn>
              <a:cxn ang="0">
                <a:pos x="1" y="13"/>
              </a:cxn>
              <a:cxn ang="0">
                <a:pos x="5" y="13"/>
              </a:cxn>
              <a:cxn ang="0">
                <a:pos x="6" y="12"/>
              </a:cxn>
              <a:cxn ang="0">
                <a:pos x="23" y="13"/>
              </a:cxn>
              <a:cxn ang="0">
                <a:pos x="20" y="15"/>
              </a:cxn>
              <a:cxn ang="0">
                <a:pos x="21" y="16"/>
              </a:cxn>
              <a:cxn ang="0">
                <a:pos x="22" y="16"/>
              </a:cxn>
              <a:cxn ang="0">
                <a:pos x="24" y="14"/>
              </a:cxn>
              <a:cxn ang="0">
                <a:pos x="6" y="5"/>
              </a:cxn>
            </a:cxnLst>
            <a:rect l="0" t="0" r="r" b="b"/>
            <a:pathLst>
              <a:path w="31" h="25">
                <a:moveTo>
                  <a:pt x="6" y="5"/>
                </a:moveTo>
                <a:lnTo>
                  <a:pt x="7" y="6"/>
                </a:lnTo>
                <a:lnTo>
                  <a:pt x="8" y="7"/>
                </a:lnTo>
                <a:lnTo>
                  <a:pt x="7" y="9"/>
                </a:lnTo>
                <a:lnTo>
                  <a:pt x="9" y="9"/>
                </a:lnTo>
                <a:lnTo>
                  <a:pt x="11" y="8"/>
                </a:lnTo>
                <a:lnTo>
                  <a:pt x="12" y="6"/>
                </a:lnTo>
                <a:lnTo>
                  <a:pt x="13" y="6"/>
                </a:lnTo>
                <a:lnTo>
                  <a:pt x="14" y="7"/>
                </a:lnTo>
                <a:lnTo>
                  <a:pt x="15" y="7"/>
                </a:lnTo>
                <a:lnTo>
                  <a:pt x="17" y="7"/>
                </a:lnTo>
                <a:lnTo>
                  <a:pt x="17" y="5"/>
                </a:lnTo>
                <a:lnTo>
                  <a:pt x="18" y="5"/>
                </a:lnTo>
                <a:lnTo>
                  <a:pt x="19" y="4"/>
                </a:lnTo>
                <a:lnTo>
                  <a:pt x="20" y="3"/>
                </a:lnTo>
                <a:lnTo>
                  <a:pt x="21" y="3"/>
                </a:lnTo>
                <a:lnTo>
                  <a:pt x="22" y="1"/>
                </a:lnTo>
                <a:lnTo>
                  <a:pt x="24" y="0"/>
                </a:lnTo>
                <a:lnTo>
                  <a:pt x="28" y="1"/>
                </a:lnTo>
                <a:lnTo>
                  <a:pt x="28" y="3"/>
                </a:lnTo>
                <a:lnTo>
                  <a:pt x="29" y="5"/>
                </a:lnTo>
                <a:lnTo>
                  <a:pt x="29" y="8"/>
                </a:lnTo>
                <a:lnTo>
                  <a:pt x="28" y="7"/>
                </a:lnTo>
                <a:lnTo>
                  <a:pt x="27" y="8"/>
                </a:lnTo>
                <a:lnTo>
                  <a:pt x="27" y="9"/>
                </a:lnTo>
                <a:lnTo>
                  <a:pt x="28" y="10"/>
                </a:lnTo>
                <a:lnTo>
                  <a:pt x="29" y="10"/>
                </a:lnTo>
                <a:lnTo>
                  <a:pt x="29" y="9"/>
                </a:lnTo>
                <a:lnTo>
                  <a:pt x="31" y="9"/>
                </a:lnTo>
                <a:lnTo>
                  <a:pt x="30" y="12"/>
                </a:lnTo>
                <a:lnTo>
                  <a:pt x="28" y="14"/>
                </a:lnTo>
                <a:lnTo>
                  <a:pt x="25" y="18"/>
                </a:lnTo>
                <a:lnTo>
                  <a:pt x="21" y="21"/>
                </a:lnTo>
                <a:lnTo>
                  <a:pt x="19" y="23"/>
                </a:lnTo>
                <a:lnTo>
                  <a:pt x="17" y="23"/>
                </a:lnTo>
                <a:lnTo>
                  <a:pt x="16" y="23"/>
                </a:lnTo>
                <a:lnTo>
                  <a:pt x="15" y="23"/>
                </a:lnTo>
                <a:lnTo>
                  <a:pt x="13" y="23"/>
                </a:lnTo>
                <a:lnTo>
                  <a:pt x="11" y="23"/>
                </a:lnTo>
                <a:lnTo>
                  <a:pt x="10" y="24"/>
                </a:lnTo>
                <a:lnTo>
                  <a:pt x="7" y="24"/>
                </a:lnTo>
                <a:lnTo>
                  <a:pt x="6" y="25"/>
                </a:lnTo>
                <a:lnTo>
                  <a:pt x="5" y="24"/>
                </a:lnTo>
                <a:lnTo>
                  <a:pt x="4" y="24"/>
                </a:lnTo>
                <a:lnTo>
                  <a:pt x="4" y="23"/>
                </a:lnTo>
                <a:lnTo>
                  <a:pt x="3" y="23"/>
                </a:lnTo>
                <a:lnTo>
                  <a:pt x="3" y="24"/>
                </a:lnTo>
                <a:lnTo>
                  <a:pt x="3" y="23"/>
                </a:lnTo>
                <a:lnTo>
                  <a:pt x="3" y="22"/>
                </a:lnTo>
                <a:lnTo>
                  <a:pt x="2" y="21"/>
                </a:lnTo>
                <a:lnTo>
                  <a:pt x="3" y="20"/>
                </a:lnTo>
                <a:lnTo>
                  <a:pt x="3" y="19"/>
                </a:lnTo>
                <a:lnTo>
                  <a:pt x="1" y="16"/>
                </a:lnTo>
                <a:lnTo>
                  <a:pt x="0" y="13"/>
                </a:lnTo>
                <a:lnTo>
                  <a:pt x="1" y="12"/>
                </a:lnTo>
                <a:lnTo>
                  <a:pt x="1" y="13"/>
                </a:lnTo>
                <a:lnTo>
                  <a:pt x="3" y="13"/>
                </a:lnTo>
                <a:lnTo>
                  <a:pt x="5" y="13"/>
                </a:lnTo>
                <a:lnTo>
                  <a:pt x="5" y="12"/>
                </a:lnTo>
                <a:lnTo>
                  <a:pt x="6" y="12"/>
                </a:lnTo>
                <a:lnTo>
                  <a:pt x="6" y="5"/>
                </a:lnTo>
                <a:lnTo>
                  <a:pt x="23" y="13"/>
                </a:lnTo>
                <a:lnTo>
                  <a:pt x="22" y="13"/>
                </a:lnTo>
                <a:lnTo>
                  <a:pt x="20" y="15"/>
                </a:lnTo>
                <a:lnTo>
                  <a:pt x="20" y="16"/>
                </a:lnTo>
                <a:lnTo>
                  <a:pt x="21" y="16"/>
                </a:lnTo>
                <a:lnTo>
                  <a:pt x="22" y="17"/>
                </a:lnTo>
                <a:lnTo>
                  <a:pt x="22" y="16"/>
                </a:lnTo>
                <a:lnTo>
                  <a:pt x="24" y="15"/>
                </a:lnTo>
                <a:lnTo>
                  <a:pt x="24" y="14"/>
                </a:lnTo>
                <a:lnTo>
                  <a:pt x="23" y="13"/>
                </a:lnTo>
                <a:lnTo>
                  <a:pt x="6" y="5"/>
                </a:lnTo>
                <a:close/>
              </a:path>
            </a:pathLst>
          </a:custGeom>
          <a:noFill/>
          <a:ln w="9525">
            <a:noFill/>
            <a:round/>
            <a:headEnd/>
            <a:tailEnd/>
          </a:ln>
        </xdr:spPr>
      </xdr:sp>
      <xdr:sp macro="" textlink="">
        <xdr:nvSpPr>
          <xdr:cNvPr id="97" name="Freeform 88">
            <a:hlinkClick xmlns:r="http://schemas.openxmlformats.org/officeDocument/2006/relationships" r:id="rId73" tooltip="Poland - 285"/>
          </xdr:cNvPr>
          <xdr:cNvSpPr>
            <a:spLocks/>
          </xdr:cNvSpPr>
        </xdr:nvSpPr>
        <xdr:spPr bwMode="auto">
          <a:xfrm>
            <a:off x="890" y="1362"/>
            <a:ext cx="400" cy="11"/>
          </a:xfrm>
          <a:custGeom>
            <a:avLst/>
            <a:gdLst/>
            <a:ahLst/>
            <a:cxnLst>
              <a:cxn ang="0">
                <a:pos x="16" y="11"/>
              </a:cxn>
              <a:cxn ang="0">
                <a:pos x="14" y="11"/>
              </a:cxn>
              <a:cxn ang="0">
                <a:pos x="13" y="11"/>
              </a:cxn>
              <a:cxn ang="0">
                <a:pos x="12" y="11"/>
              </a:cxn>
              <a:cxn ang="0">
                <a:pos x="11" y="11"/>
              </a:cxn>
              <a:cxn ang="0">
                <a:pos x="10" y="10"/>
              </a:cxn>
              <a:cxn ang="0">
                <a:pos x="10" y="11"/>
              </a:cxn>
              <a:cxn ang="0">
                <a:pos x="9" y="10"/>
              </a:cxn>
              <a:cxn ang="0">
                <a:pos x="7" y="9"/>
              </a:cxn>
              <a:cxn ang="0">
                <a:pos x="5" y="9"/>
              </a:cxn>
              <a:cxn ang="0">
                <a:pos x="4" y="9"/>
              </a:cxn>
              <a:cxn ang="0">
                <a:pos x="4" y="8"/>
              </a:cxn>
              <a:cxn ang="0">
                <a:pos x="2" y="8"/>
              </a:cxn>
              <a:cxn ang="0">
                <a:pos x="1" y="8"/>
              </a:cxn>
              <a:cxn ang="0">
                <a:pos x="2" y="7"/>
              </a:cxn>
              <a:cxn ang="0">
                <a:pos x="1" y="6"/>
              </a:cxn>
              <a:cxn ang="0">
                <a:pos x="1" y="5"/>
              </a:cxn>
              <a:cxn ang="0">
                <a:pos x="1" y="4"/>
              </a:cxn>
              <a:cxn ang="0">
                <a:pos x="0" y="4"/>
              </a:cxn>
              <a:cxn ang="0">
                <a:pos x="1" y="4"/>
              </a:cxn>
              <a:cxn ang="0">
                <a:pos x="0" y="2"/>
              </a:cxn>
              <a:cxn ang="0">
                <a:pos x="1" y="2"/>
              </a:cxn>
              <a:cxn ang="0">
                <a:pos x="0" y="2"/>
              </a:cxn>
              <a:cxn ang="0">
                <a:pos x="4" y="1"/>
              </a:cxn>
              <a:cxn ang="0">
                <a:pos x="5" y="1"/>
              </a:cxn>
              <a:cxn ang="0">
                <a:pos x="7" y="0"/>
              </a:cxn>
              <a:cxn ang="0">
                <a:pos x="9" y="0"/>
              </a:cxn>
              <a:cxn ang="0">
                <a:pos x="8" y="0"/>
              </a:cxn>
              <a:cxn ang="0">
                <a:pos x="9" y="1"/>
              </a:cxn>
              <a:cxn ang="0">
                <a:pos x="10" y="1"/>
              </a:cxn>
              <a:cxn ang="0">
                <a:pos x="11" y="1"/>
              </a:cxn>
              <a:cxn ang="0">
                <a:pos x="10" y="1"/>
              </a:cxn>
              <a:cxn ang="0">
                <a:pos x="11" y="1"/>
              </a:cxn>
              <a:cxn ang="0">
                <a:pos x="17" y="1"/>
              </a:cxn>
              <a:cxn ang="0">
                <a:pos x="18" y="1"/>
              </a:cxn>
              <a:cxn ang="0">
                <a:pos x="18" y="2"/>
              </a:cxn>
              <a:cxn ang="0">
                <a:pos x="19" y="4"/>
              </a:cxn>
              <a:cxn ang="0">
                <a:pos x="17" y="5"/>
              </a:cxn>
              <a:cxn ang="0">
                <a:pos x="18" y="5"/>
              </a:cxn>
              <a:cxn ang="0">
                <a:pos x="18" y="7"/>
              </a:cxn>
              <a:cxn ang="0">
                <a:pos x="19" y="8"/>
              </a:cxn>
              <a:cxn ang="0">
                <a:pos x="16" y="10"/>
              </a:cxn>
              <a:cxn ang="0">
                <a:pos x="16" y="11"/>
              </a:cxn>
              <a:cxn ang="0">
                <a:pos x="17" y="11"/>
              </a:cxn>
              <a:cxn ang="0">
                <a:pos x="16" y="11"/>
              </a:cxn>
            </a:cxnLst>
            <a:rect l="0" t="0" r="r" b="b"/>
            <a:pathLst>
              <a:path w="19" h="11">
                <a:moveTo>
                  <a:pt x="16" y="11"/>
                </a:moveTo>
                <a:lnTo>
                  <a:pt x="14" y="11"/>
                </a:lnTo>
                <a:lnTo>
                  <a:pt x="13" y="11"/>
                </a:lnTo>
                <a:lnTo>
                  <a:pt x="12" y="11"/>
                </a:lnTo>
                <a:lnTo>
                  <a:pt x="11" y="11"/>
                </a:lnTo>
                <a:lnTo>
                  <a:pt x="10" y="10"/>
                </a:lnTo>
                <a:lnTo>
                  <a:pt x="10" y="11"/>
                </a:lnTo>
                <a:lnTo>
                  <a:pt x="9" y="10"/>
                </a:lnTo>
                <a:lnTo>
                  <a:pt x="7" y="9"/>
                </a:lnTo>
                <a:lnTo>
                  <a:pt x="5" y="9"/>
                </a:lnTo>
                <a:lnTo>
                  <a:pt x="4" y="9"/>
                </a:lnTo>
                <a:lnTo>
                  <a:pt x="4" y="8"/>
                </a:lnTo>
                <a:lnTo>
                  <a:pt x="2" y="8"/>
                </a:lnTo>
                <a:lnTo>
                  <a:pt x="1" y="8"/>
                </a:lnTo>
                <a:lnTo>
                  <a:pt x="2" y="7"/>
                </a:lnTo>
                <a:lnTo>
                  <a:pt x="1" y="6"/>
                </a:lnTo>
                <a:lnTo>
                  <a:pt x="1" y="5"/>
                </a:lnTo>
                <a:lnTo>
                  <a:pt x="1" y="4"/>
                </a:lnTo>
                <a:lnTo>
                  <a:pt x="0" y="4"/>
                </a:lnTo>
                <a:lnTo>
                  <a:pt x="1" y="4"/>
                </a:lnTo>
                <a:lnTo>
                  <a:pt x="0" y="2"/>
                </a:lnTo>
                <a:lnTo>
                  <a:pt x="1" y="2"/>
                </a:lnTo>
                <a:lnTo>
                  <a:pt x="0" y="2"/>
                </a:lnTo>
                <a:lnTo>
                  <a:pt x="4" y="1"/>
                </a:lnTo>
                <a:lnTo>
                  <a:pt x="5" y="1"/>
                </a:lnTo>
                <a:lnTo>
                  <a:pt x="7" y="0"/>
                </a:lnTo>
                <a:lnTo>
                  <a:pt x="9" y="0"/>
                </a:lnTo>
                <a:lnTo>
                  <a:pt x="8" y="0"/>
                </a:lnTo>
                <a:lnTo>
                  <a:pt x="9" y="1"/>
                </a:lnTo>
                <a:lnTo>
                  <a:pt x="10" y="1"/>
                </a:lnTo>
                <a:lnTo>
                  <a:pt x="11" y="1"/>
                </a:lnTo>
                <a:lnTo>
                  <a:pt x="10" y="1"/>
                </a:lnTo>
                <a:lnTo>
                  <a:pt x="11" y="1"/>
                </a:lnTo>
                <a:lnTo>
                  <a:pt x="17" y="1"/>
                </a:lnTo>
                <a:lnTo>
                  <a:pt x="18" y="1"/>
                </a:lnTo>
                <a:lnTo>
                  <a:pt x="18" y="2"/>
                </a:lnTo>
                <a:lnTo>
                  <a:pt x="19" y="4"/>
                </a:lnTo>
                <a:lnTo>
                  <a:pt x="17" y="5"/>
                </a:lnTo>
                <a:lnTo>
                  <a:pt x="18" y="5"/>
                </a:lnTo>
                <a:lnTo>
                  <a:pt x="18" y="7"/>
                </a:lnTo>
                <a:lnTo>
                  <a:pt x="19" y="8"/>
                </a:lnTo>
                <a:lnTo>
                  <a:pt x="16" y="10"/>
                </a:lnTo>
                <a:lnTo>
                  <a:pt x="16" y="11"/>
                </a:lnTo>
                <a:lnTo>
                  <a:pt x="17" y="11"/>
                </a:lnTo>
                <a:lnTo>
                  <a:pt x="16" y="11"/>
                </a:lnTo>
                <a:close/>
              </a:path>
            </a:pathLst>
          </a:custGeom>
          <a:noFill/>
          <a:ln w="9525">
            <a:noFill/>
            <a:round/>
            <a:headEnd/>
            <a:tailEnd/>
          </a:ln>
        </xdr:spPr>
      </xdr:sp>
      <xdr:sp macro="" textlink="">
        <xdr:nvSpPr>
          <xdr:cNvPr id="98" name="Freeform 87">
            <a:hlinkClick xmlns:r="http://schemas.openxmlformats.org/officeDocument/2006/relationships" r:id="rId74" tooltip="Switzerland - 285"/>
          </xdr:cNvPr>
          <xdr:cNvSpPr>
            <a:spLocks/>
          </xdr:cNvSpPr>
        </xdr:nvSpPr>
        <xdr:spPr bwMode="auto">
          <a:xfrm>
            <a:off x="874" y="1376"/>
            <a:ext cx="390" cy="3"/>
          </a:xfrm>
          <a:custGeom>
            <a:avLst/>
            <a:gdLst/>
            <a:ahLst/>
            <a:cxnLst>
              <a:cxn ang="0">
                <a:pos x="9" y="1"/>
              </a:cxn>
              <a:cxn ang="0">
                <a:pos x="9" y="2"/>
              </a:cxn>
              <a:cxn ang="0">
                <a:pos x="8" y="2"/>
              </a:cxn>
              <a:cxn ang="0">
                <a:pos x="8" y="3"/>
              </a:cxn>
              <a:cxn ang="0">
                <a:pos x="8" y="2"/>
              </a:cxn>
              <a:cxn ang="0">
                <a:pos x="7" y="3"/>
              </a:cxn>
              <a:cxn ang="0">
                <a:pos x="7" y="2"/>
              </a:cxn>
              <a:cxn ang="0">
                <a:pos x="6" y="3"/>
              </a:cxn>
              <a:cxn ang="0">
                <a:pos x="5" y="3"/>
              </a:cxn>
              <a:cxn ang="0">
                <a:pos x="5" y="2"/>
              </a:cxn>
              <a:cxn ang="0">
                <a:pos x="4" y="3"/>
              </a:cxn>
              <a:cxn ang="0">
                <a:pos x="2" y="3"/>
              </a:cxn>
              <a:cxn ang="0">
                <a:pos x="2" y="2"/>
              </a:cxn>
              <a:cxn ang="0">
                <a:pos x="1" y="2"/>
              </a:cxn>
              <a:cxn ang="0">
                <a:pos x="1" y="3"/>
              </a:cxn>
              <a:cxn ang="0">
                <a:pos x="0" y="3"/>
              </a:cxn>
              <a:cxn ang="0">
                <a:pos x="1" y="3"/>
              </a:cxn>
              <a:cxn ang="0">
                <a:pos x="1" y="2"/>
              </a:cxn>
              <a:cxn ang="0">
                <a:pos x="2" y="1"/>
              </a:cxn>
              <a:cxn ang="0">
                <a:pos x="2" y="0"/>
              </a:cxn>
              <a:cxn ang="0">
                <a:pos x="3" y="0"/>
              </a:cxn>
              <a:cxn ang="0">
                <a:pos x="4" y="0"/>
              </a:cxn>
              <a:cxn ang="0">
                <a:pos x="5" y="0"/>
              </a:cxn>
              <a:cxn ang="0">
                <a:pos x="7" y="0"/>
              </a:cxn>
              <a:cxn ang="0">
                <a:pos x="8" y="0"/>
              </a:cxn>
              <a:cxn ang="0">
                <a:pos x="7" y="1"/>
              </a:cxn>
              <a:cxn ang="0">
                <a:pos x="8" y="1"/>
              </a:cxn>
              <a:cxn ang="0">
                <a:pos x="9" y="1"/>
              </a:cxn>
              <a:cxn ang="0">
                <a:pos x="6" y="0"/>
              </a:cxn>
              <a:cxn ang="0">
                <a:pos x="9" y="1"/>
              </a:cxn>
            </a:cxnLst>
            <a:rect l="0" t="0" r="r" b="b"/>
            <a:pathLst>
              <a:path w="9" h="3">
                <a:moveTo>
                  <a:pt x="9" y="1"/>
                </a:moveTo>
                <a:lnTo>
                  <a:pt x="9" y="2"/>
                </a:lnTo>
                <a:lnTo>
                  <a:pt x="8" y="2"/>
                </a:lnTo>
                <a:lnTo>
                  <a:pt x="8" y="3"/>
                </a:lnTo>
                <a:lnTo>
                  <a:pt x="8" y="2"/>
                </a:lnTo>
                <a:lnTo>
                  <a:pt x="7" y="3"/>
                </a:lnTo>
                <a:lnTo>
                  <a:pt x="7" y="2"/>
                </a:lnTo>
                <a:lnTo>
                  <a:pt x="6" y="3"/>
                </a:lnTo>
                <a:lnTo>
                  <a:pt x="5" y="3"/>
                </a:lnTo>
                <a:lnTo>
                  <a:pt x="5" y="2"/>
                </a:lnTo>
                <a:lnTo>
                  <a:pt x="4" y="3"/>
                </a:lnTo>
                <a:lnTo>
                  <a:pt x="2" y="3"/>
                </a:lnTo>
                <a:lnTo>
                  <a:pt x="2" y="2"/>
                </a:lnTo>
                <a:lnTo>
                  <a:pt x="1" y="2"/>
                </a:lnTo>
                <a:lnTo>
                  <a:pt x="1" y="3"/>
                </a:lnTo>
                <a:lnTo>
                  <a:pt x="0" y="3"/>
                </a:lnTo>
                <a:lnTo>
                  <a:pt x="1" y="3"/>
                </a:lnTo>
                <a:lnTo>
                  <a:pt x="1" y="2"/>
                </a:lnTo>
                <a:lnTo>
                  <a:pt x="2" y="1"/>
                </a:lnTo>
                <a:lnTo>
                  <a:pt x="2" y="0"/>
                </a:lnTo>
                <a:lnTo>
                  <a:pt x="3" y="0"/>
                </a:lnTo>
                <a:lnTo>
                  <a:pt x="4" y="0"/>
                </a:lnTo>
                <a:lnTo>
                  <a:pt x="5" y="0"/>
                </a:lnTo>
                <a:lnTo>
                  <a:pt x="7" y="0"/>
                </a:lnTo>
                <a:lnTo>
                  <a:pt x="8" y="0"/>
                </a:lnTo>
                <a:lnTo>
                  <a:pt x="7" y="1"/>
                </a:lnTo>
                <a:lnTo>
                  <a:pt x="8" y="1"/>
                </a:lnTo>
                <a:lnTo>
                  <a:pt x="9" y="1"/>
                </a:lnTo>
                <a:lnTo>
                  <a:pt x="6" y="0"/>
                </a:lnTo>
                <a:lnTo>
                  <a:pt x="9" y="1"/>
                </a:lnTo>
                <a:close/>
              </a:path>
            </a:pathLst>
          </a:custGeom>
          <a:noFill/>
          <a:ln w="9525">
            <a:noFill/>
            <a:round/>
            <a:headEnd/>
            <a:tailEnd/>
          </a:ln>
        </xdr:spPr>
      </xdr:sp>
      <xdr:sp macro="" textlink="">
        <xdr:nvSpPr>
          <xdr:cNvPr id="99" name="Freeform 86">
            <a:hlinkClick xmlns:r="http://schemas.openxmlformats.org/officeDocument/2006/relationships" r:id="rId75" tooltip="Colombia - 296"/>
          </xdr:cNvPr>
          <xdr:cNvSpPr>
            <a:spLocks/>
          </xdr:cNvSpPr>
        </xdr:nvSpPr>
        <xdr:spPr bwMode="auto">
          <a:xfrm>
            <a:off x="1093" y="1443"/>
            <a:ext cx="23" cy="32"/>
          </a:xfrm>
          <a:custGeom>
            <a:avLst/>
            <a:gdLst/>
            <a:ahLst/>
            <a:cxnLst>
              <a:cxn ang="0">
                <a:pos x="5" y="23"/>
              </a:cxn>
              <a:cxn ang="0">
                <a:pos x="3" y="23"/>
              </a:cxn>
              <a:cxn ang="0">
                <a:pos x="2" y="22"/>
              </a:cxn>
              <a:cxn ang="0">
                <a:pos x="1" y="21"/>
              </a:cxn>
              <a:cxn ang="0">
                <a:pos x="1" y="19"/>
              </a:cxn>
              <a:cxn ang="0">
                <a:pos x="2" y="19"/>
              </a:cxn>
              <a:cxn ang="0">
                <a:pos x="3" y="17"/>
              </a:cxn>
              <a:cxn ang="0">
                <a:pos x="3" y="17"/>
              </a:cxn>
              <a:cxn ang="0">
                <a:pos x="3" y="14"/>
              </a:cxn>
              <a:cxn ang="0">
                <a:pos x="3" y="12"/>
              </a:cxn>
              <a:cxn ang="0">
                <a:pos x="2" y="10"/>
              </a:cxn>
              <a:cxn ang="0">
                <a:pos x="3" y="10"/>
              </a:cxn>
              <a:cxn ang="0">
                <a:pos x="3" y="8"/>
              </a:cxn>
              <a:cxn ang="0">
                <a:pos x="4" y="9"/>
              </a:cxn>
              <a:cxn ang="0">
                <a:pos x="5" y="7"/>
              </a:cxn>
              <a:cxn ang="0">
                <a:pos x="7" y="6"/>
              </a:cxn>
              <a:cxn ang="0">
                <a:pos x="8" y="3"/>
              </a:cxn>
              <a:cxn ang="0">
                <a:pos x="8" y="3"/>
              </a:cxn>
              <a:cxn ang="0">
                <a:pos x="9" y="2"/>
              </a:cxn>
              <a:cxn ang="0">
                <a:pos x="13" y="1"/>
              </a:cxn>
              <a:cxn ang="0">
                <a:pos x="14" y="0"/>
              </a:cxn>
              <a:cxn ang="0">
                <a:pos x="15" y="1"/>
              </a:cxn>
              <a:cxn ang="0">
                <a:pos x="12" y="3"/>
              </a:cxn>
              <a:cxn ang="0">
                <a:pos x="12" y="7"/>
              </a:cxn>
              <a:cxn ang="0">
                <a:pos x="12" y="10"/>
              </a:cxn>
              <a:cxn ang="0">
                <a:pos x="13" y="11"/>
              </a:cxn>
              <a:cxn ang="0">
                <a:pos x="16" y="10"/>
              </a:cxn>
              <a:cxn ang="0">
                <a:pos x="18" y="12"/>
              </a:cxn>
              <a:cxn ang="0">
                <a:pos x="20" y="12"/>
              </a:cxn>
              <a:cxn ang="0">
                <a:pos x="22" y="12"/>
              </a:cxn>
              <a:cxn ang="0">
                <a:pos x="21" y="14"/>
              </a:cxn>
              <a:cxn ang="0">
                <a:pos x="22" y="17"/>
              </a:cxn>
              <a:cxn ang="0">
                <a:pos x="21" y="18"/>
              </a:cxn>
              <a:cxn ang="0">
                <a:pos x="23" y="22"/>
              </a:cxn>
              <a:cxn ang="0">
                <a:pos x="22" y="20"/>
              </a:cxn>
              <a:cxn ang="0">
                <a:pos x="21" y="20"/>
              </a:cxn>
              <a:cxn ang="0">
                <a:pos x="18" y="21"/>
              </a:cxn>
              <a:cxn ang="0">
                <a:pos x="19" y="22"/>
              </a:cxn>
              <a:cxn ang="0">
                <a:pos x="18" y="23"/>
              </a:cxn>
              <a:cxn ang="0">
                <a:pos x="17" y="24"/>
              </a:cxn>
              <a:cxn ang="0">
                <a:pos x="18" y="26"/>
              </a:cxn>
              <a:cxn ang="0">
                <a:pos x="17" y="31"/>
              </a:cxn>
              <a:cxn ang="0">
                <a:pos x="17" y="29"/>
              </a:cxn>
              <a:cxn ang="0">
                <a:pos x="16" y="28"/>
              </a:cxn>
              <a:cxn ang="0">
                <a:pos x="14" y="28"/>
              </a:cxn>
              <a:cxn ang="0">
                <a:pos x="12" y="29"/>
              </a:cxn>
              <a:cxn ang="0">
                <a:pos x="11" y="27"/>
              </a:cxn>
              <a:cxn ang="0">
                <a:pos x="9" y="26"/>
              </a:cxn>
              <a:cxn ang="0">
                <a:pos x="8" y="24"/>
              </a:cxn>
            </a:cxnLst>
            <a:rect l="0" t="0" r="r" b="b"/>
            <a:pathLst>
              <a:path w="23" h="32">
                <a:moveTo>
                  <a:pt x="7" y="24"/>
                </a:moveTo>
                <a:lnTo>
                  <a:pt x="5" y="23"/>
                </a:lnTo>
                <a:lnTo>
                  <a:pt x="5" y="24"/>
                </a:lnTo>
                <a:lnTo>
                  <a:pt x="3" y="23"/>
                </a:lnTo>
                <a:lnTo>
                  <a:pt x="3" y="22"/>
                </a:lnTo>
                <a:lnTo>
                  <a:pt x="2" y="22"/>
                </a:lnTo>
                <a:lnTo>
                  <a:pt x="0" y="21"/>
                </a:lnTo>
                <a:lnTo>
                  <a:pt x="1" y="21"/>
                </a:lnTo>
                <a:lnTo>
                  <a:pt x="1" y="20"/>
                </a:lnTo>
                <a:lnTo>
                  <a:pt x="1" y="19"/>
                </a:lnTo>
                <a:lnTo>
                  <a:pt x="3" y="19"/>
                </a:lnTo>
                <a:lnTo>
                  <a:pt x="2" y="19"/>
                </a:lnTo>
                <a:lnTo>
                  <a:pt x="4" y="17"/>
                </a:lnTo>
                <a:lnTo>
                  <a:pt x="3" y="17"/>
                </a:lnTo>
                <a:lnTo>
                  <a:pt x="3" y="16"/>
                </a:lnTo>
                <a:lnTo>
                  <a:pt x="3" y="17"/>
                </a:lnTo>
                <a:lnTo>
                  <a:pt x="3" y="16"/>
                </a:lnTo>
                <a:lnTo>
                  <a:pt x="3" y="14"/>
                </a:lnTo>
                <a:lnTo>
                  <a:pt x="3" y="13"/>
                </a:lnTo>
                <a:lnTo>
                  <a:pt x="3" y="12"/>
                </a:lnTo>
                <a:lnTo>
                  <a:pt x="3" y="11"/>
                </a:lnTo>
                <a:lnTo>
                  <a:pt x="2" y="10"/>
                </a:lnTo>
                <a:lnTo>
                  <a:pt x="3" y="9"/>
                </a:lnTo>
                <a:lnTo>
                  <a:pt x="3" y="10"/>
                </a:lnTo>
                <a:lnTo>
                  <a:pt x="3" y="9"/>
                </a:lnTo>
                <a:lnTo>
                  <a:pt x="3" y="8"/>
                </a:lnTo>
                <a:lnTo>
                  <a:pt x="3" y="7"/>
                </a:lnTo>
                <a:lnTo>
                  <a:pt x="4" y="9"/>
                </a:lnTo>
                <a:lnTo>
                  <a:pt x="4" y="8"/>
                </a:lnTo>
                <a:lnTo>
                  <a:pt x="5" y="7"/>
                </a:lnTo>
                <a:lnTo>
                  <a:pt x="6" y="6"/>
                </a:lnTo>
                <a:lnTo>
                  <a:pt x="7" y="6"/>
                </a:lnTo>
                <a:lnTo>
                  <a:pt x="7" y="4"/>
                </a:lnTo>
                <a:lnTo>
                  <a:pt x="8" y="3"/>
                </a:lnTo>
                <a:lnTo>
                  <a:pt x="9" y="3"/>
                </a:lnTo>
                <a:lnTo>
                  <a:pt x="8" y="3"/>
                </a:lnTo>
                <a:lnTo>
                  <a:pt x="9" y="4"/>
                </a:lnTo>
                <a:lnTo>
                  <a:pt x="9" y="2"/>
                </a:lnTo>
                <a:lnTo>
                  <a:pt x="11" y="2"/>
                </a:lnTo>
                <a:lnTo>
                  <a:pt x="13" y="1"/>
                </a:lnTo>
                <a:lnTo>
                  <a:pt x="14" y="1"/>
                </a:lnTo>
                <a:lnTo>
                  <a:pt x="14" y="0"/>
                </a:lnTo>
                <a:lnTo>
                  <a:pt x="15" y="0"/>
                </a:lnTo>
                <a:lnTo>
                  <a:pt x="15" y="1"/>
                </a:lnTo>
                <a:lnTo>
                  <a:pt x="13" y="2"/>
                </a:lnTo>
                <a:lnTo>
                  <a:pt x="12" y="3"/>
                </a:lnTo>
                <a:lnTo>
                  <a:pt x="11" y="6"/>
                </a:lnTo>
                <a:lnTo>
                  <a:pt x="12" y="7"/>
                </a:lnTo>
                <a:lnTo>
                  <a:pt x="13" y="8"/>
                </a:lnTo>
                <a:lnTo>
                  <a:pt x="12" y="10"/>
                </a:lnTo>
                <a:lnTo>
                  <a:pt x="13" y="10"/>
                </a:lnTo>
                <a:lnTo>
                  <a:pt x="13" y="11"/>
                </a:lnTo>
                <a:lnTo>
                  <a:pt x="15" y="11"/>
                </a:lnTo>
                <a:lnTo>
                  <a:pt x="16" y="10"/>
                </a:lnTo>
                <a:lnTo>
                  <a:pt x="17" y="11"/>
                </a:lnTo>
                <a:lnTo>
                  <a:pt x="18" y="12"/>
                </a:lnTo>
                <a:lnTo>
                  <a:pt x="19" y="12"/>
                </a:lnTo>
                <a:lnTo>
                  <a:pt x="20" y="12"/>
                </a:lnTo>
                <a:lnTo>
                  <a:pt x="21" y="12"/>
                </a:lnTo>
                <a:lnTo>
                  <a:pt x="22" y="12"/>
                </a:lnTo>
                <a:lnTo>
                  <a:pt x="22" y="13"/>
                </a:lnTo>
                <a:lnTo>
                  <a:pt x="21" y="14"/>
                </a:lnTo>
                <a:lnTo>
                  <a:pt x="21" y="15"/>
                </a:lnTo>
                <a:lnTo>
                  <a:pt x="22" y="17"/>
                </a:lnTo>
                <a:lnTo>
                  <a:pt x="22" y="18"/>
                </a:lnTo>
                <a:lnTo>
                  <a:pt x="21" y="18"/>
                </a:lnTo>
                <a:lnTo>
                  <a:pt x="23" y="19"/>
                </a:lnTo>
                <a:lnTo>
                  <a:pt x="23" y="22"/>
                </a:lnTo>
                <a:lnTo>
                  <a:pt x="23" y="21"/>
                </a:lnTo>
                <a:lnTo>
                  <a:pt x="22" y="20"/>
                </a:lnTo>
                <a:lnTo>
                  <a:pt x="21" y="21"/>
                </a:lnTo>
                <a:lnTo>
                  <a:pt x="21" y="20"/>
                </a:lnTo>
                <a:lnTo>
                  <a:pt x="21" y="21"/>
                </a:lnTo>
                <a:lnTo>
                  <a:pt x="18" y="21"/>
                </a:lnTo>
                <a:lnTo>
                  <a:pt x="18" y="22"/>
                </a:lnTo>
                <a:lnTo>
                  <a:pt x="19" y="22"/>
                </a:lnTo>
                <a:lnTo>
                  <a:pt x="19" y="23"/>
                </a:lnTo>
                <a:lnTo>
                  <a:pt x="18" y="23"/>
                </a:lnTo>
                <a:lnTo>
                  <a:pt x="17" y="23"/>
                </a:lnTo>
                <a:lnTo>
                  <a:pt x="17" y="24"/>
                </a:lnTo>
                <a:lnTo>
                  <a:pt x="18" y="25"/>
                </a:lnTo>
                <a:lnTo>
                  <a:pt x="18" y="26"/>
                </a:lnTo>
                <a:lnTo>
                  <a:pt x="17" y="32"/>
                </a:lnTo>
                <a:lnTo>
                  <a:pt x="17" y="31"/>
                </a:lnTo>
                <a:lnTo>
                  <a:pt x="16" y="31"/>
                </a:lnTo>
                <a:lnTo>
                  <a:pt x="17" y="29"/>
                </a:lnTo>
                <a:lnTo>
                  <a:pt x="16" y="29"/>
                </a:lnTo>
                <a:lnTo>
                  <a:pt x="16" y="28"/>
                </a:lnTo>
                <a:lnTo>
                  <a:pt x="15" y="28"/>
                </a:lnTo>
                <a:lnTo>
                  <a:pt x="14" y="28"/>
                </a:lnTo>
                <a:lnTo>
                  <a:pt x="13" y="29"/>
                </a:lnTo>
                <a:lnTo>
                  <a:pt x="12" y="29"/>
                </a:lnTo>
                <a:lnTo>
                  <a:pt x="11" y="28"/>
                </a:lnTo>
                <a:lnTo>
                  <a:pt x="11" y="27"/>
                </a:lnTo>
                <a:lnTo>
                  <a:pt x="10" y="27"/>
                </a:lnTo>
                <a:lnTo>
                  <a:pt x="9" y="26"/>
                </a:lnTo>
                <a:lnTo>
                  <a:pt x="9" y="25"/>
                </a:lnTo>
                <a:lnTo>
                  <a:pt x="8" y="24"/>
                </a:lnTo>
                <a:lnTo>
                  <a:pt x="7" y="24"/>
                </a:lnTo>
                <a:close/>
              </a:path>
            </a:pathLst>
          </a:custGeom>
          <a:noFill/>
          <a:ln w="9525">
            <a:noFill/>
            <a:round/>
            <a:headEnd/>
            <a:tailEnd/>
          </a:ln>
        </xdr:spPr>
      </xdr:sp>
      <xdr:sp macro="" textlink="">
        <xdr:nvSpPr>
          <xdr:cNvPr id="100" name="Freeform 85">
            <a:hlinkClick xmlns:r="http://schemas.openxmlformats.org/officeDocument/2006/relationships" r:id="rId76" tooltip="Belgium - 301"/>
          </xdr:cNvPr>
          <xdr:cNvSpPr>
            <a:spLocks/>
          </xdr:cNvSpPr>
        </xdr:nvSpPr>
        <xdr:spPr bwMode="auto">
          <a:xfrm>
            <a:off x="868" y="1369"/>
            <a:ext cx="388" cy="3"/>
          </a:xfrm>
          <a:custGeom>
            <a:avLst/>
            <a:gdLst/>
            <a:ahLst/>
            <a:cxnLst>
              <a:cxn ang="0">
                <a:pos x="0" y="0"/>
              </a:cxn>
              <a:cxn ang="0">
                <a:pos x="1" y="0"/>
              </a:cxn>
              <a:cxn ang="0">
                <a:pos x="2" y="0"/>
              </a:cxn>
              <a:cxn ang="0">
                <a:pos x="3" y="0"/>
              </a:cxn>
              <a:cxn ang="0">
                <a:pos x="5" y="0"/>
              </a:cxn>
              <a:cxn ang="0">
                <a:pos x="6" y="0"/>
              </a:cxn>
              <a:cxn ang="0">
                <a:pos x="6" y="1"/>
              </a:cxn>
              <a:cxn ang="0">
                <a:pos x="7" y="1"/>
              </a:cxn>
              <a:cxn ang="0">
                <a:pos x="7" y="2"/>
              </a:cxn>
              <a:cxn ang="0">
                <a:pos x="6" y="2"/>
              </a:cxn>
              <a:cxn ang="0">
                <a:pos x="6" y="3"/>
              </a:cxn>
              <a:cxn ang="0">
                <a:pos x="4" y="3"/>
              </a:cxn>
              <a:cxn ang="0">
                <a:pos x="4" y="2"/>
              </a:cxn>
              <a:cxn ang="0">
                <a:pos x="4" y="3"/>
              </a:cxn>
              <a:cxn ang="0">
                <a:pos x="3" y="2"/>
              </a:cxn>
              <a:cxn ang="0">
                <a:pos x="1" y="1"/>
              </a:cxn>
              <a:cxn ang="0">
                <a:pos x="0" y="1"/>
              </a:cxn>
              <a:cxn ang="0">
                <a:pos x="0" y="0"/>
              </a:cxn>
            </a:cxnLst>
            <a:rect l="0" t="0" r="r" b="b"/>
            <a:pathLst>
              <a:path w="7" h="3">
                <a:moveTo>
                  <a:pt x="0" y="0"/>
                </a:moveTo>
                <a:lnTo>
                  <a:pt x="1" y="0"/>
                </a:lnTo>
                <a:lnTo>
                  <a:pt x="2" y="0"/>
                </a:lnTo>
                <a:lnTo>
                  <a:pt x="3" y="0"/>
                </a:lnTo>
                <a:lnTo>
                  <a:pt x="5" y="0"/>
                </a:lnTo>
                <a:lnTo>
                  <a:pt x="6" y="0"/>
                </a:lnTo>
                <a:lnTo>
                  <a:pt x="6" y="1"/>
                </a:lnTo>
                <a:lnTo>
                  <a:pt x="7" y="1"/>
                </a:lnTo>
                <a:lnTo>
                  <a:pt x="7" y="2"/>
                </a:lnTo>
                <a:lnTo>
                  <a:pt x="6" y="2"/>
                </a:lnTo>
                <a:lnTo>
                  <a:pt x="6" y="3"/>
                </a:lnTo>
                <a:lnTo>
                  <a:pt x="4" y="3"/>
                </a:lnTo>
                <a:lnTo>
                  <a:pt x="4" y="2"/>
                </a:lnTo>
                <a:lnTo>
                  <a:pt x="4" y="3"/>
                </a:lnTo>
                <a:lnTo>
                  <a:pt x="3" y="2"/>
                </a:lnTo>
                <a:lnTo>
                  <a:pt x="1" y="1"/>
                </a:lnTo>
                <a:lnTo>
                  <a:pt x="0" y="1"/>
                </a:lnTo>
                <a:lnTo>
                  <a:pt x="0" y="0"/>
                </a:lnTo>
                <a:close/>
              </a:path>
            </a:pathLst>
          </a:custGeom>
          <a:noFill/>
          <a:ln w="9525">
            <a:noFill/>
            <a:round/>
            <a:headEnd/>
            <a:tailEnd/>
          </a:ln>
        </xdr:spPr>
      </xdr:sp>
      <xdr:sp macro="" textlink="">
        <xdr:nvSpPr>
          <xdr:cNvPr id="101" name="Freeform 84">
            <a:hlinkClick xmlns:r="http://schemas.openxmlformats.org/officeDocument/2006/relationships" r:id="rId77" tooltip="New Zealand - 339"/>
          </xdr:cNvPr>
          <xdr:cNvSpPr>
            <a:spLocks/>
          </xdr:cNvSpPr>
        </xdr:nvSpPr>
        <xdr:spPr bwMode="auto">
          <a:xfrm>
            <a:off x="1181" y="1533"/>
            <a:ext cx="404" cy="24"/>
          </a:xfrm>
          <a:custGeom>
            <a:avLst/>
            <a:gdLst/>
            <a:ahLst/>
            <a:cxnLst>
              <a:cxn ang="0">
                <a:pos x="12" y="0"/>
              </a:cxn>
              <a:cxn ang="0">
                <a:pos x="13" y="1"/>
              </a:cxn>
              <a:cxn ang="0">
                <a:pos x="14" y="2"/>
              </a:cxn>
              <a:cxn ang="0">
                <a:pos x="15" y="4"/>
              </a:cxn>
              <a:cxn ang="0">
                <a:pos x="16" y="5"/>
              </a:cxn>
              <a:cxn ang="0">
                <a:pos x="16" y="7"/>
              </a:cxn>
              <a:cxn ang="0">
                <a:pos x="16" y="8"/>
              </a:cxn>
              <a:cxn ang="0">
                <a:pos x="14" y="9"/>
              </a:cxn>
              <a:cxn ang="0">
                <a:pos x="12" y="11"/>
              </a:cxn>
              <a:cxn ang="0">
                <a:pos x="11" y="12"/>
              </a:cxn>
              <a:cxn ang="0">
                <a:pos x="11" y="13"/>
              </a:cxn>
              <a:cxn ang="0">
                <a:pos x="10" y="14"/>
              </a:cxn>
              <a:cxn ang="0">
                <a:pos x="9" y="15"/>
              </a:cxn>
              <a:cxn ang="0">
                <a:pos x="6" y="17"/>
              </a:cxn>
              <a:cxn ang="0">
                <a:pos x="4" y="18"/>
              </a:cxn>
              <a:cxn ang="0">
                <a:pos x="2" y="20"/>
              </a:cxn>
              <a:cxn ang="0">
                <a:pos x="1" y="21"/>
              </a:cxn>
              <a:cxn ang="0">
                <a:pos x="0" y="22"/>
              </a:cxn>
              <a:cxn ang="0">
                <a:pos x="1" y="22"/>
              </a:cxn>
              <a:cxn ang="0">
                <a:pos x="2" y="24"/>
              </a:cxn>
              <a:cxn ang="0">
                <a:pos x="3" y="24"/>
              </a:cxn>
              <a:cxn ang="0">
                <a:pos x="5" y="23"/>
              </a:cxn>
              <a:cxn ang="0">
                <a:pos x="7" y="22"/>
              </a:cxn>
              <a:cxn ang="0">
                <a:pos x="8" y="22"/>
              </a:cxn>
              <a:cxn ang="0">
                <a:pos x="9" y="21"/>
              </a:cxn>
              <a:cxn ang="0">
                <a:pos x="9" y="19"/>
              </a:cxn>
              <a:cxn ang="0">
                <a:pos x="11" y="18"/>
              </a:cxn>
              <a:cxn ang="0">
                <a:pos x="12" y="18"/>
              </a:cxn>
              <a:cxn ang="0">
                <a:pos x="12" y="17"/>
              </a:cxn>
              <a:cxn ang="0">
                <a:pos x="13" y="16"/>
              </a:cxn>
              <a:cxn ang="0">
                <a:pos x="14" y="15"/>
              </a:cxn>
              <a:cxn ang="0">
                <a:pos x="15" y="14"/>
              </a:cxn>
              <a:cxn ang="0">
                <a:pos x="17" y="13"/>
              </a:cxn>
              <a:cxn ang="0">
                <a:pos x="18" y="13"/>
              </a:cxn>
              <a:cxn ang="0">
                <a:pos x="20" y="11"/>
              </a:cxn>
              <a:cxn ang="0">
                <a:pos x="20" y="10"/>
              </a:cxn>
              <a:cxn ang="0">
                <a:pos x="20" y="9"/>
              </a:cxn>
              <a:cxn ang="0">
                <a:pos x="21" y="9"/>
              </a:cxn>
              <a:cxn ang="0">
                <a:pos x="22" y="9"/>
              </a:cxn>
              <a:cxn ang="0">
                <a:pos x="22" y="8"/>
              </a:cxn>
              <a:cxn ang="0">
                <a:pos x="23" y="8"/>
              </a:cxn>
              <a:cxn ang="0">
                <a:pos x="23" y="7"/>
              </a:cxn>
              <a:cxn ang="0">
                <a:pos x="23" y="6"/>
              </a:cxn>
              <a:cxn ang="0">
                <a:pos x="22" y="6"/>
              </a:cxn>
              <a:cxn ang="0">
                <a:pos x="21" y="7"/>
              </a:cxn>
              <a:cxn ang="0">
                <a:pos x="20" y="6"/>
              </a:cxn>
              <a:cxn ang="0">
                <a:pos x="19" y="6"/>
              </a:cxn>
              <a:cxn ang="0">
                <a:pos x="18" y="6"/>
              </a:cxn>
              <a:cxn ang="0">
                <a:pos x="18" y="4"/>
              </a:cxn>
              <a:cxn ang="0">
                <a:pos x="17" y="4"/>
              </a:cxn>
              <a:cxn ang="0">
                <a:pos x="16" y="2"/>
              </a:cxn>
              <a:cxn ang="0">
                <a:pos x="15" y="1"/>
              </a:cxn>
              <a:cxn ang="0">
                <a:pos x="14" y="1"/>
              </a:cxn>
              <a:cxn ang="0">
                <a:pos x="12" y="0"/>
              </a:cxn>
            </a:cxnLst>
            <a:rect l="0" t="0" r="r" b="b"/>
            <a:pathLst>
              <a:path w="23" h="24">
                <a:moveTo>
                  <a:pt x="12" y="0"/>
                </a:moveTo>
                <a:lnTo>
                  <a:pt x="13" y="1"/>
                </a:lnTo>
                <a:lnTo>
                  <a:pt x="14" y="2"/>
                </a:lnTo>
                <a:lnTo>
                  <a:pt x="15" y="4"/>
                </a:lnTo>
                <a:lnTo>
                  <a:pt x="16" y="5"/>
                </a:lnTo>
                <a:lnTo>
                  <a:pt x="16" y="7"/>
                </a:lnTo>
                <a:lnTo>
                  <a:pt x="16" y="8"/>
                </a:lnTo>
                <a:lnTo>
                  <a:pt x="14" y="9"/>
                </a:lnTo>
                <a:lnTo>
                  <a:pt x="12" y="11"/>
                </a:lnTo>
                <a:lnTo>
                  <a:pt x="11" y="12"/>
                </a:lnTo>
                <a:lnTo>
                  <a:pt x="11" y="13"/>
                </a:lnTo>
                <a:lnTo>
                  <a:pt x="10" y="14"/>
                </a:lnTo>
                <a:lnTo>
                  <a:pt x="9" y="15"/>
                </a:lnTo>
                <a:lnTo>
                  <a:pt x="6" y="17"/>
                </a:lnTo>
                <a:lnTo>
                  <a:pt x="4" y="18"/>
                </a:lnTo>
                <a:lnTo>
                  <a:pt x="2" y="20"/>
                </a:lnTo>
                <a:lnTo>
                  <a:pt x="1" y="21"/>
                </a:lnTo>
                <a:lnTo>
                  <a:pt x="0" y="22"/>
                </a:lnTo>
                <a:lnTo>
                  <a:pt x="1" y="22"/>
                </a:lnTo>
                <a:lnTo>
                  <a:pt x="2" y="24"/>
                </a:lnTo>
                <a:lnTo>
                  <a:pt x="3" y="24"/>
                </a:lnTo>
                <a:lnTo>
                  <a:pt x="5" y="23"/>
                </a:lnTo>
                <a:lnTo>
                  <a:pt x="7" y="22"/>
                </a:lnTo>
                <a:lnTo>
                  <a:pt x="8" y="22"/>
                </a:lnTo>
                <a:lnTo>
                  <a:pt x="9" y="21"/>
                </a:lnTo>
                <a:lnTo>
                  <a:pt x="9" y="19"/>
                </a:lnTo>
                <a:lnTo>
                  <a:pt x="11" y="18"/>
                </a:lnTo>
                <a:lnTo>
                  <a:pt x="12" y="18"/>
                </a:lnTo>
                <a:lnTo>
                  <a:pt x="12" y="17"/>
                </a:lnTo>
                <a:lnTo>
                  <a:pt x="13" y="16"/>
                </a:lnTo>
                <a:lnTo>
                  <a:pt x="14" y="15"/>
                </a:lnTo>
                <a:lnTo>
                  <a:pt x="15" y="14"/>
                </a:lnTo>
                <a:lnTo>
                  <a:pt x="17" y="13"/>
                </a:lnTo>
                <a:lnTo>
                  <a:pt x="18" y="13"/>
                </a:lnTo>
                <a:lnTo>
                  <a:pt x="20" y="11"/>
                </a:lnTo>
                <a:lnTo>
                  <a:pt x="20" y="10"/>
                </a:lnTo>
                <a:lnTo>
                  <a:pt x="20" y="9"/>
                </a:lnTo>
                <a:lnTo>
                  <a:pt x="21" y="9"/>
                </a:lnTo>
                <a:lnTo>
                  <a:pt x="22" y="9"/>
                </a:lnTo>
                <a:lnTo>
                  <a:pt x="22" y="8"/>
                </a:lnTo>
                <a:lnTo>
                  <a:pt x="23" y="8"/>
                </a:lnTo>
                <a:lnTo>
                  <a:pt x="23" y="7"/>
                </a:lnTo>
                <a:lnTo>
                  <a:pt x="23" y="6"/>
                </a:lnTo>
                <a:lnTo>
                  <a:pt x="22" y="6"/>
                </a:lnTo>
                <a:lnTo>
                  <a:pt x="21" y="7"/>
                </a:lnTo>
                <a:lnTo>
                  <a:pt x="20" y="6"/>
                </a:lnTo>
                <a:lnTo>
                  <a:pt x="19" y="6"/>
                </a:lnTo>
                <a:lnTo>
                  <a:pt x="18" y="6"/>
                </a:lnTo>
                <a:lnTo>
                  <a:pt x="18" y="4"/>
                </a:lnTo>
                <a:lnTo>
                  <a:pt x="17" y="4"/>
                </a:lnTo>
                <a:lnTo>
                  <a:pt x="16" y="2"/>
                </a:lnTo>
                <a:lnTo>
                  <a:pt x="15" y="1"/>
                </a:lnTo>
                <a:lnTo>
                  <a:pt x="14" y="1"/>
                </a:lnTo>
                <a:lnTo>
                  <a:pt x="12" y="0"/>
                </a:lnTo>
                <a:close/>
              </a:path>
            </a:pathLst>
          </a:custGeom>
          <a:noFill/>
          <a:ln w="9525">
            <a:noFill/>
            <a:round/>
            <a:headEnd/>
            <a:tailEnd/>
          </a:ln>
        </xdr:spPr>
      </xdr:sp>
      <xdr:sp macro="" textlink="">
        <xdr:nvSpPr>
          <xdr:cNvPr id="102" name="Freeform 83">
            <a:hlinkClick xmlns:r="http://schemas.openxmlformats.org/officeDocument/2006/relationships" r:id="rId77" tooltip="New Zealand - 339"/>
          </xdr:cNvPr>
          <xdr:cNvSpPr>
            <a:spLocks/>
          </xdr:cNvSpPr>
        </xdr:nvSpPr>
        <xdr:spPr bwMode="auto">
          <a:xfrm>
            <a:off x="1180" y="1564"/>
            <a:ext cx="382" cy="1"/>
          </a:xfrm>
          <a:custGeom>
            <a:avLst/>
            <a:gdLst/>
            <a:ahLst/>
            <a:cxnLst>
              <a:cxn ang="0">
                <a:pos x="1" y="0"/>
              </a:cxn>
              <a:cxn ang="0">
                <a:pos x="0" y="0"/>
              </a:cxn>
              <a:cxn ang="0">
                <a:pos x="1" y="0"/>
              </a:cxn>
              <a:cxn ang="0">
                <a:pos x="0" y="0"/>
              </a:cxn>
              <a:cxn ang="0">
                <a:pos x="1" y="0"/>
              </a:cxn>
            </a:cxnLst>
            <a:rect l="0" t="0" r="r" b="b"/>
            <a:pathLst>
              <a:path w="1" h="1">
                <a:moveTo>
                  <a:pt x="1" y="0"/>
                </a:moveTo>
                <a:lnTo>
                  <a:pt x="0" y="0"/>
                </a:lnTo>
                <a:lnTo>
                  <a:pt x="1" y="0"/>
                </a:lnTo>
                <a:lnTo>
                  <a:pt x="0" y="0"/>
                </a:lnTo>
                <a:lnTo>
                  <a:pt x="1" y="0"/>
                </a:lnTo>
                <a:close/>
              </a:path>
            </a:pathLst>
          </a:custGeom>
          <a:noFill/>
          <a:ln w="9525">
            <a:noFill/>
            <a:round/>
            <a:headEnd/>
            <a:tailEnd/>
          </a:ln>
        </xdr:spPr>
      </xdr:sp>
      <xdr:sp macro="" textlink="">
        <xdr:nvSpPr>
          <xdr:cNvPr id="103" name="Freeform 82">
            <a:hlinkClick xmlns:r="http://schemas.openxmlformats.org/officeDocument/2006/relationships" r:id="rId78" tooltip="Malaysia - 346"/>
          </xdr:cNvPr>
          <xdr:cNvSpPr>
            <a:spLocks/>
          </xdr:cNvSpPr>
        </xdr:nvSpPr>
        <xdr:spPr bwMode="auto">
          <a:xfrm>
            <a:off x="1054" y="1454"/>
            <a:ext cx="389" cy="11"/>
          </a:xfrm>
          <a:custGeom>
            <a:avLst/>
            <a:gdLst/>
            <a:ahLst/>
            <a:cxnLst>
              <a:cxn ang="0">
                <a:pos x="0" y="1"/>
              </a:cxn>
              <a:cxn ang="0">
                <a:pos x="1" y="0"/>
              </a:cxn>
              <a:cxn ang="0">
                <a:pos x="1" y="1"/>
              </a:cxn>
              <a:cxn ang="0">
                <a:pos x="2" y="1"/>
              </a:cxn>
              <a:cxn ang="0">
                <a:pos x="2" y="2"/>
              </a:cxn>
              <a:cxn ang="0">
                <a:pos x="3" y="2"/>
              </a:cxn>
              <a:cxn ang="0">
                <a:pos x="4" y="2"/>
              </a:cxn>
              <a:cxn ang="0">
                <a:pos x="4" y="1"/>
              </a:cxn>
              <a:cxn ang="0">
                <a:pos x="5" y="1"/>
              </a:cxn>
              <a:cxn ang="0">
                <a:pos x="6" y="3"/>
              </a:cxn>
              <a:cxn ang="0">
                <a:pos x="7" y="4"/>
              </a:cxn>
              <a:cxn ang="0">
                <a:pos x="6" y="6"/>
              </a:cxn>
              <a:cxn ang="0">
                <a:pos x="7" y="6"/>
              </a:cxn>
              <a:cxn ang="0">
                <a:pos x="7" y="7"/>
              </a:cxn>
              <a:cxn ang="0">
                <a:pos x="7" y="8"/>
              </a:cxn>
              <a:cxn ang="0">
                <a:pos x="8" y="10"/>
              </a:cxn>
              <a:cxn ang="0">
                <a:pos x="7" y="10"/>
              </a:cxn>
              <a:cxn ang="0">
                <a:pos x="7" y="11"/>
              </a:cxn>
              <a:cxn ang="0">
                <a:pos x="7" y="10"/>
              </a:cxn>
              <a:cxn ang="0">
                <a:pos x="3" y="8"/>
              </a:cxn>
              <a:cxn ang="0">
                <a:pos x="3" y="7"/>
              </a:cxn>
              <a:cxn ang="0">
                <a:pos x="1" y="6"/>
              </a:cxn>
              <a:cxn ang="0">
                <a:pos x="2" y="5"/>
              </a:cxn>
              <a:cxn ang="0">
                <a:pos x="1" y="5"/>
              </a:cxn>
              <a:cxn ang="0">
                <a:pos x="1" y="4"/>
              </a:cxn>
              <a:cxn ang="0">
                <a:pos x="1" y="3"/>
              </a:cxn>
              <a:cxn ang="0">
                <a:pos x="1" y="2"/>
              </a:cxn>
              <a:cxn ang="0">
                <a:pos x="0" y="1"/>
              </a:cxn>
            </a:cxnLst>
            <a:rect l="0" t="0" r="r" b="b"/>
            <a:pathLst>
              <a:path w="8" h="11">
                <a:moveTo>
                  <a:pt x="0" y="1"/>
                </a:moveTo>
                <a:lnTo>
                  <a:pt x="1" y="0"/>
                </a:lnTo>
                <a:lnTo>
                  <a:pt x="1" y="1"/>
                </a:lnTo>
                <a:lnTo>
                  <a:pt x="2" y="1"/>
                </a:lnTo>
                <a:lnTo>
                  <a:pt x="2" y="2"/>
                </a:lnTo>
                <a:lnTo>
                  <a:pt x="3" y="2"/>
                </a:lnTo>
                <a:lnTo>
                  <a:pt x="4" y="2"/>
                </a:lnTo>
                <a:lnTo>
                  <a:pt x="4" y="1"/>
                </a:lnTo>
                <a:lnTo>
                  <a:pt x="5" y="1"/>
                </a:lnTo>
                <a:lnTo>
                  <a:pt x="6" y="3"/>
                </a:lnTo>
                <a:lnTo>
                  <a:pt x="7" y="4"/>
                </a:lnTo>
                <a:lnTo>
                  <a:pt x="6" y="6"/>
                </a:lnTo>
                <a:lnTo>
                  <a:pt x="7" y="6"/>
                </a:lnTo>
                <a:lnTo>
                  <a:pt x="7" y="7"/>
                </a:lnTo>
                <a:lnTo>
                  <a:pt x="7" y="8"/>
                </a:lnTo>
                <a:lnTo>
                  <a:pt x="8" y="10"/>
                </a:lnTo>
                <a:lnTo>
                  <a:pt x="7" y="10"/>
                </a:lnTo>
                <a:lnTo>
                  <a:pt x="7" y="11"/>
                </a:lnTo>
                <a:lnTo>
                  <a:pt x="7" y="10"/>
                </a:lnTo>
                <a:lnTo>
                  <a:pt x="3" y="8"/>
                </a:lnTo>
                <a:lnTo>
                  <a:pt x="3" y="7"/>
                </a:lnTo>
                <a:lnTo>
                  <a:pt x="1" y="6"/>
                </a:lnTo>
                <a:lnTo>
                  <a:pt x="2" y="5"/>
                </a:lnTo>
                <a:lnTo>
                  <a:pt x="1" y="5"/>
                </a:lnTo>
                <a:lnTo>
                  <a:pt x="1" y="4"/>
                </a:lnTo>
                <a:lnTo>
                  <a:pt x="1" y="3"/>
                </a:lnTo>
                <a:lnTo>
                  <a:pt x="1" y="2"/>
                </a:lnTo>
                <a:lnTo>
                  <a:pt x="0" y="1"/>
                </a:lnTo>
                <a:close/>
              </a:path>
            </a:pathLst>
          </a:custGeom>
          <a:noFill/>
          <a:ln w="9525">
            <a:noFill/>
            <a:round/>
            <a:headEnd/>
            <a:tailEnd/>
          </a:ln>
        </xdr:spPr>
      </xdr:sp>
      <xdr:sp macro="" textlink="">
        <xdr:nvSpPr>
          <xdr:cNvPr id="104" name="Freeform 81">
            <a:hlinkClick xmlns:r="http://schemas.openxmlformats.org/officeDocument/2006/relationships" r:id="rId78" tooltip="Malaysia - 346"/>
          </xdr:cNvPr>
          <xdr:cNvSpPr>
            <a:spLocks/>
          </xdr:cNvSpPr>
        </xdr:nvSpPr>
        <xdr:spPr bwMode="auto">
          <a:xfrm>
            <a:off x="1072" y="1454"/>
            <a:ext cx="400" cy="11"/>
          </a:xfrm>
          <a:custGeom>
            <a:avLst/>
            <a:gdLst/>
            <a:ahLst/>
            <a:cxnLst>
              <a:cxn ang="0">
                <a:pos x="11" y="4"/>
              </a:cxn>
              <a:cxn ang="0">
                <a:pos x="11" y="5"/>
              </a:cxn>
              <a:cxn ang="0">
                <a:pos x="12" y="5"/>
              </a:cxn>
              <a:cxn ang="0">
                <a:pos x="11" y="4"/>
              </a:cxn>
              <a:cxn ang="0">
                <a:pos x="12" y="3"/>
              </a:cxn>
              <a:cxn ang="0">
                <a:pos x="12" y="2"/>
              </a:cxn>
              <a:cxn ang="0">
                <a:pos x="14" y="0"/>
              </a:cxn>
              <a:cxn ang="0">
                <a:pos x="15" y="0"/>
              </a:cxn>
              <a:cxn ang="0">
                <a:pos x="16" y="1"/>
              </a:cxn>
              <a:cxn ang="0">
                <a:pos x="16" y="2"/>
              </a:cxn>
              <a:cxn ang="0">
                <a:pos x="17" y="1"/>
              </a:cxn>
              <a:cxn ang="0">
                <a:pos x="17" y="2"/>
              </a:cxn>
              <a:cxn ang="0">
                <a:pos x="16" y="2"/>
              </a:cxn>
              <a:cxn ang="0">
                <a:pos x="17" y="2"/>
              </a:cxn>
              <a:cxn ang="0">
                <a:pos x="19" y="3"/>
              </a:cxn>
              <a:cxn ang="0">
                <a:pos x="18" y="4"/>
              </a:cxn>
              <a:cxn ang="0">
                <a:pos x="17" y="3"/>
              </a:cxn>
              <a:cxn ang="0">
                <a:pos x="17" y="4"/>
              </a:cxn>
              <a:cxn ang="0">
                <a:pos x="18" y="4"/>
              </a:cxn>
              <a:cxn ang="0">
                <a:pos x="17" y="5"/>
              </a:cxn>
              <a:cxn ang="0">
                <a:pos x="16" y="5"/>
              </a:cxn>
              <a:cxn ang="0">
                <a:pos x="15" y="5"/>
              </a:cxn>
              <a:cxn ang="0">
                <a:pos x="12" y="5"/>
              </a:cxn>
              <a:cxn ang="0">
                <a:pos x="12" y="7"/>
              </a:cxn>
              <a:cxn ang="0">
                <a:pos x="11" y="7"/>
              </a:cxn>
              <a:cxn ang="0">
                <a:pos x="11" y="8"/>
              </a:cxn>
              <a:cxn ang="0">
                <a:pos x="10" y="9"/>
              </a:cxn>
              <a:cxn ang="0">
                <a:pos x="11" y="9"/>
              </a:cxn>
              <a:cxn ang="0">
                <a:pos x="10" y="10"/>
              </a:cxn>
              <a:cxn ang="0">
                <a:pos x="9" y="10"/>
              </a:cxn>
              <a:cxn ang="0">
                <a:pos x="8" y="11"/>
              </a:cxn>
              <a:cxn ang="0">
                <a:pos x="7" y="10"/>
              </a:cxn>
              <a:cxn ang="0">
                <a:pos x="6" y="10"/>
              </a:cxn>
              <a:cxn ang="0">
                <a:pos x="5" y="11"/>
              </a:cxn>
              <a:cxn ang="0">
                <a:pos x="4" y="11"/>
              </a:cxn>
              <a:cxn ang="0">
                <a:pos x="2" y="11"/>
              </a:cxn>
              <a:cxn ang="0">
                <a:pos x="1" y="10"/>
              </a:cxn>
              <a:cxn ang="0">
                <a:pos x="0" y="9"/>
              </a:cxn>
              <a:cxn ang="0">
                <a:pos x="1" y="10"/>
              </a:cxn>
              <a:cxn ang="0">
                <a:pos x="2" y="10"/>
              </a:cxn>
              <a:cxn ang="0">
                <a:pos x="3" y="10"/>
              </a:cxn>
              <a:cxn ang="0">
                <a:pos x="4" y="11"/>
              </a:cxn>
              <a:cxn ang="0">
                <a:pos x="3" y="10"/>
              </a:cxn>
              <a:cxn ang="0">
                <a:pos x="4" y="9"/>
              </a:cxn>
              <a:cxn ang="0">
                <a:pos x="4" y="8"/>
              </a:cxn>
              <a:cxn ang="0">
                <a:pos x="4" y="9"/>
              </a:cxn>
              <a:cxn ang="0">
                <a:pos x="4" y="8"/>
              </a:cxn>
              <a:cxn ang="0">
                <a:pos x="7" y="7"/>
              </a:cxn>
              <a:cxn ang="0">
                <a:pos x="9" y="4"/>
              </a:cxn>
              <a:cxn ang="0">
                <a:pos x="10" y="5"/>
              </a:cxn>
              <a:cxn ang="0">
                <a:pos x="11" y="5"/>
              </a:cxn>
              <a:cxn ang="0">
                <a:pos x="10" y="4"/>
              </a:cxn>
              <a:cxn ang="0">
                <a:pos x="11" y="4"/>
              </a:cxn>
            </a:cxnLst>
            <a:rect l="0" t="0" r="r" b="b"/>
            <a:pathLst>
              <a:path w="19" h="11">
                <a:moveTo>
                  <a:pt x="11" y="4"/>
                </a:moveTo>
                <a:lnTo>
                  <a:pt x="11" y="5"/>
                </a:lnTo>
                <a:lnTo>
                  <a:pt x="12" y="5"/>
                </a:lnTo>
                <a:lnTo>
                  <a:pt x="11" y="4"/>
                </a:lnTo>
                <a:lnTo>
                  <a:pt x="12" y="3"/>
                </a:lnTo>
                <a:lnTo>
                  <a:pt x="12" y="2"/>
                </a:lnTo>
                <a:lnTo>
                  <a:pt x="14" y="0"/>
                </a:lnTo>
                <a:lnTo>
                  <a:pt x="15" y="0"/>
                </a:lnTo>
                <a:lnTo>
                  <a:pt x="16" y="1"/>
                </a:lnTo>
                <a:lnTo>
                  <a:pt x="16" y="2"/>
                </a:lnTo>
                <a:lnTo>
                  <a:pt x="17" y="1"/>
                </a:lnTo>
                <a:lnTo>
                  <a:pt x="17" y="2"/>
                </a:lnTo>
                <a:lnTo>
                  <a:pt x="16" y="2"/>
                </a:lnTo>
                <a:lnTo>
                  <a:pt x="17" y="2"/>
                </a:lnTo>
                <a:lnTo>
                  <a:pt x="19" y="3"/>
                </a:lnTo>
                <a:lnTo>
                  <a:pt x="18" y="4"/>
                </a:lnTo>
                <a:lnTo>
                  <a:pt x="17" y="3"/>
                </a:lnTo>
                <a:lnTo>
                  <a:pt x="17" y="4"/>
                </a:lnTo>
                <a:lnTo>
                  <a:pt x="18" y="4"/>
                </a:lnTo>
                <a:lnTo>
                  <a:pt x="17" y="5"/>
                </a:lnTo>
                <a:lnTo>
                  <a:pt x="16" y="5"/>
                </a:lnTo>
                <a:lnTo>
                  <a:pt x="15" y="5"/>
                </a:lnTo>
                <a:lnTo>
                  <a:pt x="12" y="5"/>
                </a:lnTo>
                <a:lnTo>
                  <a:pt x="12" y="7"/>
                </a:lnTo>
                <a:lnTo>
                  <a:pt x="11" y="7"/>
                </a:lnTo>
                <a:lnTo>
                  <a:pt x="11" y="8"/>
                </a:lnTo>
                <a:lnTo>
                  <a:pt x="10" y="9"/>
                </a:lnTo>
                <a:lnTo>
                  <a:pt x="11" y="9"/>
                </a:lnTo>
                <a:lnTo>
                  <a:pt x="10" y="10"/>
                </a:lnTo>
                <a:lnTo>
                  <a:pt x="9" y="10"/>
                </a:lnTo>
                <a:lnTo>
                  <a:pt x="8" y="11"/>
                </a:lnTo>
                <a:lnTo>
                  <a:pt x="7" y="10"/>
                </a:lnTo>
                <a:lnTo>
                  <a:pt x="6" y="10"/>
                </a:lnTo>
                <a:lnTo>
                  <a:pt x="5" y="11"/>
                </a:lnTo>
                <a:lnTo>
                  <a:pt x="4" y="11"/>
                </a:lnTo>
                <a:lnTo>
                  <a:pt x="2" y="11"/>
                </a:lnTo>
                <a:lnTo>
                  <a:pt x="1" y="10"/>
                </a:lnTo>
                <a:lnTo>
                  <a:pt x="0" y="9"/>
                </a:lnTo>
                <a:lnTo>
                  <a:pt x="1" y="10"/>
                </a:lnTo>
                <a:lnTo>
                  <a:pt x="2" y="10"/>
                </a:lnTo>
                <a:lnTo>
                  <a:pt x="3" y="10"/>
                </a:lnTo>
                <a:lnTo>
                  <a:pt x="4" y="11"/>
                </a:lnTo>
                <a:lnTo>
                  <a:pt x="3" y="10"/>
                </a:lnTo>
                <a:lnTo>
                  <a:pt x="4" y="9"/>
                </a:lnTo>
                <a:lnTo>
                  <a:pt x="4" y="8"/>
                </a:lnTo>
                <a:lnTo>
                  <a:pt x="4" y="9"/>
                </a:lnTo>
                <a:lnTo>
                  <a:pt x="4" y="8"/>
                </a:lnTo>
                <a:lnTo>
                  <a:pt x="7" y="7"/>
                </a:lnTo>
                <a:lnTo>
                  <a:pt x="9" y="4"/>
                </a:lnTo>
                <a:lnTo>
                  <a:pt x="10" y="5"/>
                </a:lnTo>
                <a:lnTo>
                  <a:pt x="11" y="5"/>
                </a:lnTo>
                <a:lnTo>
                  <a:pt x="10" y="4"/>
                </a:lnTo>
                <a:lnTo>
                  <a:pt x="11" y="4"/>
                </a:lnTo>
                <a:close/>
              </a:path>
            </a:pathLst>
          </a:custGeom>
          <a:noFill/>
          <a:ln w="9525">
            <a:noFill/>
            <a:round/>
            <a:headEnd/>
            <a:tailEnd/>
          </a:ln>
        </xdr:spPr>
      </xdr:sp>
      <xdr:sp macro="" textlink="">
        <xdr:nvSpPr>
          <xdr:cNvPr id="105" name="Freeform 80">
            <a:hlinkClick xmlns:r="http://schemas.openxmlformats.org/officeDocument/2006/relationships" r:id="rId79" tooltip="Iran - 391"/>
          </xdr:cNvPr>
          <xdr:cNvSpPr>
            <a:spLocks/>
          </xdr:cNvSpPr>
        </xdr:nvSpPr>
        <xdr:spPr bwMode="auto">
          <a:xfrm>
            <a:off x="947" y="1391"/>
            <a:ext cx="418" cy="28"/>
          </a:xfrm>
          <a:custGeom>
            <a:avLst/>
            <a:gdLst/>
            <a:ahLst/>
            <a:cxnLst>
              <a:cxn ang="0">
                <a:pos x="33" y="9"/>
              </a:cxn>
              <a:cxn ang="0">
                <a:pos x="32" y="11"/>
              </a:cxn>
              <a:cxn ang="0">
                <a:pos x="32" y="13"/>
              </a:cxn>
              <a:cxn ang="0">
                <a:pos x="32" y="16"/>
              </a:cxn>
              <a:cxn ang="0">
                <a:pos x="34" y="17"/>
              </a:cxn>
              <a:cxn ang="0">
                <a:pos x="34" y="21"/>
              </a:cxn>
              <a:cxn ang="0">
                <a:pos x="36" y="24"/>
              </a:cxn>
              <a:cxn ang="0">
                <a:pos x="37" y="25"/>
              </a:cxn>
              <a:cxn ang="0">
                <a:pos x="35" y="26"/>
              </a:cxn>
              <a:cxn ang="0">
                <a:pos x="34" y="28"/>
              </a:cxn>
              <a:cxn ang="0">
                <a:pos x="32" y="28"/>
              </a:cxn>
              <a:cxn ang="0">
                <a:pos x="31" y="27"/>
              </a:cxn>
              <a:cxn ang="0">
                <a:pos x="30" y="27"/>
              </a:cxn>
              <a:cxn ang="0">
                <a:pos x="28" y="27"/>
              </a:cxn>
              <a:cxn ang="0">
                <a:pos x="26" y="27"/>
              </a:cxn>
              <a:cxn ang="0">
                <a:pos x="24" y="24"/>
              </a:cxn>
              <a:cxn ang="0">
                <a:pos x="21" y="25"/>
              </a:cxn>
              <a:cxn ang="0">
                <a:pos x="19" y="25"/>
              </a:cxn>
              <a:cxn ang="0">
                <a:pos x="16" y="23"/>
              </a:cxn>
              <a:cxn ang="0">
                <a:pos x="14" y="21"/>
              </a:cxn>
              <a:cxn ang="0">
                <a:pos x="13" y="20"/>
              </a:cxn>
              <a:cxn ang="0">
                <a:pos x="11" y="19"/>
              </a:cxn>
              <a:cxn ang="0">
                <a:pos x="9" y="19"/>
              </a:cxn>
              <a:cxn ang="0">
                <a:pos x="8" y="17"/>
              </a:cxn>
              <a:cxn ang="0">
                <a:pos x="8" y="15"/>
              </a:cxn>
              <a:cxn ang="0">
                <a:pos x="4" y="13"/>
              </a:cxn>
              <a:cxn ang="0">
                <a:pos x="3" y="11"/>
              </a:cxn>
              <a:cxn ang="0">
                <a:pos x="4" y="9"/>
              </a:cxn>
              <a:cxn ang="0">
                <a:pos x="3" y="7"/>
              </a:cxn>
              <a:cxn ang="0">
                <a:pos x="2" y="6"/>
              </a:cxn>
              <a:cxn ang="0">
                <a:pos x="1" y="5"/>
              </a:cxn>
              <a:cxn ang="0">
                <a:pos x="0" y="4"/>
              </a:cxn>
              <a:cxn ang="0">
                <a:pos x="1" y="2"/>
              </a:cxn>
              <a:cxn ang="0">
                <a:pos x="1" y="1"/>
              </a:cxn>
              <a:cxn ang="0">
                <a:pos x="2" y="0"/>
              </a:cxn>
              <a:cxn ang="0">
                <a:pos x="4" y="2"/>
              </a:cxn>
              <a:cxn ang="0">
                <a:pos x="8" y="0"/>
              </a:cxn>
              <a:cxn ang="0">
                <a:pos x="8" y="2"/>
              </a:cxn>
              <a:cxn ang="0">
                <a:pos x="11" y="3"/>
              </a:cxn>
              <a:cxn ang="0">
                <a:pos x="15" y="4"/>
              </a:cxn>
              <a:cxn ang="0">
                <a:pos x="18" y="5"/>
              </a:cxn>
              <a:cxn ang="0">
                <a:pos x="21" y="4"/>
              </a:cxn>
              <a:cxn ang="0">
                <a:pos x="25" y="3"/>
              </a:cxn>
              <a:cxn ang="0">
                <a:pos x="29" y="4"/>
              </a:cxn>
              <a:cxn ang="0">
                <a:pos x="31" y="5"/>
              </a:cxn>
              <a:cxn ang="0">
                <a:pos x="33" y="6"/>
              </a:cxn>
            </a:cxnLst>
            <a:rect l="0" t="0" r="r" b="b"/>
            <a:pathLst>
              <a:path w="37" h="28">
                <a:moveTo>
                  <a:pt x="33" y="8"/>
                </a:moveTo>
                <a:lnTo>
                  <a:pt x="33" y="9"/>
                </a:lnTo>
                <a:lnTo>
                  <a:pt x="32" y="10"/>
                </a:lnTo>
                <a:lnTo>
                  <a:pt x="32" y="11"/>
                </a:lnTo>
                <a:lnTo>
                  <a:pt x="32" y="12"/>
                </a:lnTo>
                <a:lnTo>
                  <a:pt x="32" y="13"/>
                </a:lnTo>
                <a:lnTo>
                  <a:pt x="32" y="14"/>
                </a:lnTo>
                <a:lnTo>
                  <a:pt x="32" y="16"/>
                </a:lnTo>
                <a:lnTo>
                  <a:pt x="34" y="16"/>
                </a:lnTo>
                <a:lnTo>
                  <a:pt x="34" y="17"/>
                </a:lnTo>
                <a:lnTo>
                  <a:pt x="32" y="19"/>
                </a:lnTo>
                <a:lnTo>
                  <a:pt x="34" y="21"/>
                </a:lnTo>
                <a:lnTo>
                  <a:pt x="36" y="22"/>
                </a:lnTo>
                <a:lnTo>
                  <a:pt x="36" y="24"/>
                </a:lnTo>
                <a:lnTo>
                  <a:pt x="37" y="24"/>
                </a:lnTo>
                <a:lnTo>
                  <a:pt x="37" y="25"/>
                </a:lnTo>
                <a:lnTo>
                  <a:pt x="35" y="25"/>
                </a:lnTo>
                <a:lnTo>
                  <a:pt x="35" y="26"/>
                </a:lnTo>
                <a:lnTo>
                  <a:pt x="34" y="26"/>
                </a:lnTo>
                <a:lnTo>
                  <a:pt x="34" y="28"/>
                </a:lnTo>
                <a:lnTo>
                  <a:pt x="33" y="28"/>
                </a:lnTo>
                <a:lnTo>
                  <a:pt x="32" y="28"/>
                </a:lnTo>
                <a:lnTo>
                  <a:pt x="32" y="27"/>
                </a:lnTo>
                <a:lnTo>
                  <a:pt x="31" y="27"/>
                </a:lnTo>
                <a:lnTo>
                  <a:pt x="32" y="28"/>
                </a:lnTo>
                <a:lnTo>
                  <a:pt x="30" y="27"/>
                </a:lnTo>
                <a:lnTo>
                  <a:pt x="29" y="27"/>
                </a:lnTo>
                <a:lnTo>
                  <a:pt x="28" y="27"/>
                </a:lnTo>
                <a:lnTo>
                  <a:pt x="27" y="27"/>
                </a:lnTo>
                <a:lnTo>
                  <a:pt x="26" y="27"/>
                </a:lnTo>
                <a:lnTo>
                  <a:pt x="25" y="25"/>
                </a:lnTo>
                <a:lnTo>
                  <a:pt x="24" y="24"/>
                </a:lnTo>
                <a:lnTo>
                  <a:pt x="23" y="24"/>
                </a:lnTo>
                <a:lnTo>
                  <a:pt x="21" y="25"/>
                </a:lnTo>
                <a:lnTo>
                  <a:pt x="20" y="25"/>
                </a:lnTo>
                <a:lnTo>
                  <a:pt x="19" y="25"/>
                </a:lnTo>
                <a:lnTo>
                  <a:pt x="17" y="24"/>
                </a:lnTo>
                <a:lnTo>
                  <a:pt x="16" y="23"/>
                </a:lnTo>
                <a:lnTo>
                  <a:pt x="14" y="23"/>
                </a:lnTo>
                <a:lnTo>
                  <a:pt x="14" y="21"/>
                </a:lnTo>
                <a:lnTo>
                  <a:pt x="13" y="21"/>
                </a:lnTo>
                <a:lnTo>
                  <a:pt x="13" y="20"/>
                </a:lnTo>
                <a:lnTo>
                  <a:pt x="12" y="18"/>
                </a:lnTo>
                <a:lnTo>
                  <a:pt x="11" y="19"/>
                </a:lnTo>
                <a:lnTo>
                  <a:pt x="10" y="18"/>
                </a:lnTo>
                <a:lnTo>
                  <a:pt x="9" y="19"/>
                </a:lnTo>
                <a:lnTo>
                  <a:pt x="8" y="18"/>
                </a:lnTo>
                <a:lnTo>
                  <a:pt x="8" y="17"/>
                </a:lnTo>
                <a:lnTo>
                  <a:pt x="7" y="17"/>
                </a:lnTo>
                <a:lnTo>
                  <a:pt x="8" y="15"/>
                </a:lnTo>
                <a:lnTo>
                  <a:pt x="7" y="14"/>
                </a:lnTo>
                <a:lnTo>
                  <a:pt x="4" y="13"/>
                </a:lnTo>
                <a:lnTo>
                  <a:pt x="4" y="12"/>
                </a:lnTo>
                <a:lnTo>
                  <a:pt x="3" y="11"/>
                </a:lnTo>
                <a:lnTo>
                  <a:pt x="3" y="10"/>
                </a:lnTo>
                <a:lnTo>
                  <a:pt x="4" y="9"/>
                </a:lnTo>
                <a:lnTo>
                  <a:pt x="4" y="8"/>
                </a:lnTo>
                <a:lnTo>
                  <a:pt x="3" y="7"/>
                </a:lnTo>
                <a:lnTo>
                  <a:pt x="3" y="6"/>
                </a:lnTo>
                <a:lnTo>
                  <a:pt x="2" y="6"/>
                </a:lnTo>
                <a:lnTo>
                  <a:pt x="2" y="5"/>
                </a:lnTo>
                <a:lnTo>
                  <a:pt x="1" y="5"/>
                </a:lnTo>
                <a:lnTo>
                  <a:pt x="1" y="4"/>
                </a:lnTo>
                <a:lnTo>
                  <a:pt x="0" y="4"/>
                </a:lnTo>
                <a:lnTo>
                  <a:pt x="1" y="3"/>
                </a:lnTo>
                <a:lnTo>
                  <a:pt x="1" y="2"/>
                </a:lnTo>
                <a:lnTo>
                  <a:pt x="0" y="1"/>
                </a:lnTo>
                <a:lnTo>
                  <a:pt x="1" y="1"/>
                </a:lnTo>
                <a:lnTo>
                  <a:pt x="1" y="0"/>
                </a:lnTo>
                <a:lnTo>
                  <a:pt x="2" y="0"/>
                </a:lnTo>
                <a:lnTo>
                  <a:pt x="3" y="1"/>
                </a:lnTo>
                <a:lnTo>
                  <a:pt x="4" y="2"/>
                </a:lnTo>
                <a:lnTo>
                  <a:pt x="5" y="2"/>
                </a:lnTo>
                <a:lnTo>
                  <a:pt x="8" y="0"/>
                </a:lnTo>
                <a:lnTo>
                  <a:pt x="8" y="1"/>
                </a:lnTo>
                <a:lnTo>
                  <a:pt x="8" y="2"/>
                </a:lnTo>
                <a:lnTo>
                  <a:pt x="9" y="3"/>
                </a:lnTo>
                <a:lnTo>
                  <a:pt x="11" y="3"/>
                </a:lnTo>
                <a:lnTo>
                  <a:pt x="14" y="2"/>
                </a:lnTo>
                <a:lnTo>
                  <a:pt x="15" y="4"/>
                </a:lnTo>
                <a:lnTo>
                  <a:pt x="17" y="4"/>
                </a:lnTo>
                <a:lnTo>
                  <a:pt x="18" y="5"/>
                </a:lnTo>
                <a:lnTo>
                  <a:pt x="21" y="5"/>
                </a:lnTo>
                <a:lnTo>
                  <a:pt x="21" y="4"/>
                </a:lnTo>
                <a:lnTo>
                  <a:pt x="22" y="3"/>
                </a:lnTo>
                <a:lnTo>
                  <a:pt x="25" y="3"/>
                </a:lnTo>
                <a:lnTo>
                  <a:pt x="26" y="4"/>
                </a:lnTo>
                <a:lnTo>
                  <a:pt x="29" y="4"/>
                </a:lnTo>
                <a:lnTo>
                  <a:pt x="30" y="5"/>
                </a:lnTo>
                <a:lnTo>
                  <a:pt x="31" y="5"/>
                </a:lnTo>
                <a:lnTo>
                  <a:pt x="31" y="6"/>
                </a:lnTo>
                <a:lnTo>
                  <a:pt x="33" y="6"/>
                </a:lnTo>
                <a:lnTo>
                  <a:pt x="33" y="8"/>
                </a:lnTo>
                <a:close/>
              </a:path>
            </a:pathLst>
          </a:custGeom>
          <a:noFill/>
          <a:ln w="9525">
            <a:noFill/>
            <a:round/>
            <a:headEnd/>
            <a:tailEnd/>
          </a:ln>
        </xdr:spPr>
      </xdr:sp>
      <xdr:sp macro="" textlink="">
        <xdr:nvSpPr>
          <xdr:cNvPr id="106" name="Freeform 79">
            <a:hlinkClick xmlns:r="http://schemas.openxmlformats.org/officeDocument/2006/relationships" r:id="rId80" tooltip="Indonesia - 431"/>
          </xdr:cNvPr>
          <xdr:cNvSpPr>
            <a:spLocks/>
          </xdr:cNvSpPr>
        </xdr:nvSpPr>
        <xdr:spPr bwMode="auto">
          <a:xfrm>
            <a:off x="1045" y="1456"/>
            <a:ext cx="468" cy="32"/>
          </a:xfrm>
          <a:custGeom>
            <a:avLst/>
            <a:gdLst/>
            <a:ahLst/>
            <a:cxnLst>
              <a:cxn ang="0">
                <a:pos x="1" y="3"/>
              </a:cxn>
              <a:cxn ang="0">
                <a:pos x="4" y="8"/>
              </a:cxn>
              <a:cxn ang="0">
                <a:pos x="6" y="12"/>
              </a:cxn>
              <a:cxn ang="0">
                <a:pos x="9" y="16"/>
              </a:cxn>
              <a:cxn ang="0">
                <a:pos x="20" y="24"/>
              </a:cxn>
              <a:cxn ang="0">
                <a:pos x="23" y="25"/>
              </a:cxn>
              <a:cxn ang="0">
                <a:pos x="27" y="26"/>
              </a:cxn>
              <a:cxn ang="0">
                <a:pos x="31" y="27"/>
              </a:cxn>
              <a:cxn ang="0">
                <a:pos x="34" y="27"/>
              </a:cxn>
              <a:cxn ang="0">
                <a:pos x="38" y="28"/>
              </a:cxn>
              <a:cxn ang="0">
                <a:pos x="44" y="28"/>
              </a:cxn>
              <a:cxn ang="0">
                <a:pos x="48" y="30"/>
              </a:cxn>
              <a:cxn ang="0">
                <a:pos x="54" y="31"/>
              </a:cxn>
              <a:cxn ang="0">
                <a:pos x="57" y="28"/>
              </a:cxn>
              <a:cxn ang="0">
                <a:pos x="62" y="26"/>
              </a:cxn>
              <a:cxn ang="0">
                <a:pos x="69" y="26"/>
              </a:cxn>
              <a:cxn ang="0">
                <a:pos x="76" y="25"/>
              </a:cxn>
              <a:cxn ang="0">
                <a:pos x="81" y="27"/>
              </a:cxn>
              <a:cxn ang="0">
                <a:pos x="84" y="27"/>
              </a:cxn>
              <a:cxn ang="0">
                <a:pos x="87" y="27"/>
              </a:cxn>
              <a:cxn ang="0">
                <a:pos x="87" y="23"/>
              </a:cxn>
              <a:cxn ang="0">
                <a:pos x="87" y="18"/>
              </a:cxn>
              <a:cxn ang="0">
                <a:pos x="85" y="16"/>
              </a:cxn>
              <a:cxn ang="0">
                <a:pos x="80" y="14"/>
              </a:cxn>
              <a:cxn ang="0">
                <a:pos x="74" y="12"/>
              </a:cxn>
              <a:cxn ang="0">
                <a:pos x="69" y="11"/>
              </a:cxn>
              <a:cxn ang="0">
                <a:pos x="64" y="9"/>
              </a:cxn>
              <a:cxn ang="0">
                <a:pos x="64" y="6"/>
              </a:cxn>
              <a:cxn ang="0">
                <a:pos x="53" y="9"/>
              </a:cxn>
              <a:cxn ang="0">
                <a:pos x="49" y="9"/>
              </a:cxn>
              <a:cxn ang="0">
                <a:pos x="43" y="7"/>
              </a:cxn>
              <a:cxn ang="0">
                <a:pos x="43" y="5"/>
              </a:cxn>
              <a:cxn ang="0">
                <a:pos x="43" y="4"/>
              </a:cxn>
              <a:cxn ang="0">
                <a:pos x="40" y="3"/>
              </a:cxn>
              <a:cxn ang="0">
                <a:pos x="39" y="5"/>
              </a:cxn>
              <a:cxn ang="0">
                <a:pos x="37" y="7"/>
              </a:cxn>
              <a:cxn ang="0">
                <a:pos x="35" y="9"/>
              </a:cxn>
              <a:cxn ang="0">
                <a:pos x="31" y="9"/>
              </a:cxn>
              <a:cxn ang="0">
                <a:pos x="28" y="8"/>
              </a:cxn>
              <a:cxn ang="0">
                <a:pos x="25" y="10"/>
              </a:cxn>
              <a:cxn ang="0">
                <a:pos x="18" y="12"/>
              </a:cxn>
              <a:cxn ang="0">
                <a:pos x="14" y="8"/>
              </a:cxn>
              <a:cxn ang="0">
                <a:pos x="9" y="5"/>
              </a:cxn>
              <a:cxn ang="0">
                <a:pos x="5" y="2"/>
              </a:cxn>
              <a:cxn ang="0">
                <a:pos x="1" y="0"/>
              </a:cxn>
            </a:cxnLst>
            <a:rect l="0" t="0" r="r" b="b"/>
            <a:pathLst>
              <a:path w="87" h="32">
                <a:moveTo>
                  <a:pt x="0" y="0"/>
                </a:moveTo>
                <a:lnTo>
                  <a:pt x="1" y="2"/>
                </a:lnTo>
                <a:lnTo>
                  <a:pt x="1" y="3"/>
                </a:lnTo>
                <a:lnTo>
                  <a:pt x="1" y="4"/>
                </a:lnTo>
                <a:lnTo>
                  <a:pt x="1" y="6"/>
                </a:lnTo>
                <a:lnTo>
                  <a:pt x="4" y="8"/>
                </a:lnTo>
                <a:lnTo>
                  <a:pt x="5" y="10"/>
                </a:lnTo>
                <a:lnTo>
                  <a:pt x="5" y="11"/>
                </a:lnTo>
                <a:lnTo>
                  <a:pt x="6" y="12"/>
                </a:lnTo>
                <a:lnTo>
                  <a:pt x="6" y="13"/>
                </a:lnTo>
                <a:lnTo>
                  <a:pt x="7" y="14"/>
                </a:lnTo>
                <a:lnTo>
                  <a:pt x="9" y="16"/>
                </a:lnTo>
                <a:lnTo>
                  <a:pt x="10" y="17"/>
                </a:lnTo>
                <a:lnTo>
                  <a:pt x="13" y="21"/>
                </a:lnTo>
                <a:lnTo>
                  <a:pt x="20" y="24"/>
                </a:lnTo>
                <a:lnTo>
                  <a:pt x="22" y="24"/>
                </a:lnTo>
                <a:lnTo>
                  <a:pt x="21" y="25"/>
                </a:lnTo>
                <a:lnTo>
                  <a:pt x="23" y="25"/>
                </a:lnTo>
                <a:lnTo>
                  <a:pt x="25" y="26"/>
                </a:lnTo>
                <a:lnTo>
                  <a:pt x="26" y="26"/>
                </a:lnTo>
                <a:lnTo>
                  <a:pt x="27" y="26"/>
                </a:lnTo>
                <a:lnTo>
                  <a:pt x="29" y="26"/>
                </a:lnTo>
                <a:lnTo>
                  <a:pt x="30" y="27"/>
                </a:lnTo>
                <a:lnTo>
                  <a:pt x="31" y="27"/>
                </a:lnTo>
                <a:lnTo>
                  <a:pt x="32" y="27"/>
                </a:lnTo>
                <a:lnTo>
                  <a:pt x="33" y="27"/>
                </a:lnTo>
                <a:lnTo>
                  <a:pt x="34" y="27"/>
                </a:lnTo>
                <a:lnTo>
                  <a:pt x="36" y="27"/>
                </a:lnTo>
                <a:lnTo>
                  <a:pt x="37" y="28"/>
                </a:lnTo>
                <a:lnTo>
                  <a:pt x="38" y="28"/>
                </a:lnTo>
                <a:lnTo>
                  <a:pt x="40" y="28"/>
                </a:lnTo>
                <a:lnTo>
                  <a:pt x="42" y="28"/>
                </a:lnTo>
                <a:lnTo>
                  <a:pt x="44" y="28"/>
                </a:lnTo>
                <a:lnTo>
                  <a:pt x="45" y="29"/>
                </a:lnTo>
                <a:lnTo>
                  <a:pt x="47" y="30"/>
                </a:lnTo>
                <a:lnTo>
                  <a:pt x="48" y="30"/>
                </a:lnTo>
                <a:lnTo>
                  <a:pt x="51" y="31"/>
                </a:lnTo>
                <a:lnTo>
                  <a:pt x="53" y="32"/>
                </a:lnTo>
                <a:lnTo>
                  <a:pt x="54" y="31"/>
                </a:lnTo>
                <a:lnTo>
                  <a:pt x="56" y="30"/>
                </a:lnTo>
                <a:lnTo>
                  <a:pt x="57" y="29"/>
                </a:lnTo>
                <a:lnTo>
                  <a:pt x="57" y="28"/>
                </a:lnTo>
                <a:lnTo>
                  <a:pt x="58" y="26"/>
                </a:lnTo>
                <a:lnTo>
                  <a:pt x="60" y="26"/>
                </a:lnTo>
                <a:lnTo>
                  <a:pt x="62" y="26"/>
                </a:lnTo>
                <a:lnTo>
                  <a:pt x="66" y="26"/>
                </a:lnTo>
                <a:lnTo>
                  <a:pt x="68" y="27"/>
                </a:lnTo>
                <a:lnTo>
                  <a:pt x="69" y="26"/>
                </a:lnTo>
                <a:lnTo>
                  <a:pt x="70" y="25"/>
                </a:lnTo>
                <a:lnTo>
                  <a:pt x="74" y="24"/>
                </a:lnTo>
                <a:lnTo>
                  <a:pt x="76" y="25"/>
                </a:lnTo>
                <a:lnTo>
                  <a:pt x="77" y="25"/>
                </a:lnTo>
                <a:lnTo>
                  <a:pt x="79" y="26"/>
                </a:lnTo>
                <a:lnTo>
                  <a:pt x="81" y="27"/>
                </a:lnTo>
                <a:lnTo>
                  <a:pt x="82" y="27"/>
                </a:lnTo>
                <a:lnTo>
                  <a:pt x="83" y="27"/>
                </a:lnTo>
                <a:lnTo>
                  <a:pt x="84" y="27"/>
                </a:lnTo>
                <a:lnTo>
                  <a:pt x="86" y="27"/>
                </a:lnTo>
                <a:lnTo>
                  <a:pt x="87" y="28"/>
                </a:lnTo>
                <a:lnTo>
                  <a:pt x="87" y="27"/>
                </a:lnTo>
                <a:lnTo>
                  <a:pt x="87" y="25"/>
                </a:lnTo>
                <a:lnTo>
                  <a:pt x="87" y="24"/>
                </a:lnTo>
                <a:lnTo>
                  <a:pt x="87" y="23"/>
                </a:lnTo>
                <a:lnTo>
                  <a:pt x="87" y="21"/>
                </a:lnTo>
                <a:lnTo>
                  <a:pt x="87" y="20"/>
                </a:lnTo>
                <a:lnTo>
                  <a:pt x="87" y="18"/>
                </a:lnTo>
                <a:lnTo>
                  <a:pt x="87" y="16"/>
                </a:lnTo>
                <a:lnTo>
                  <a:pt x="86" y="15"/>
                </a:lnTo>
                <a:lnTo>
                  <a:pt x="85" y="16"/>
                </a:lnTo>
                <a:lnTo>
                  <a:pt x="84" y="15"/>
                </a:lnTo>
                <a:lnTo>
                  <a:pt x="82" y="14"/>
                </a:lnTo>
                <a:lnTo>
                  <a:pt x="80" y="14"/>
                </a:lnTo>
                <a:lnTo>
                  <a:pt x="79" y="13"/>
                </a:lnTo>
                <a:lnTo>
                  <a:pt x="77" y="12"/>
                </a:lnTo>
                <a:lnTo>
                  <a:pt x="74" y="12"/>
                </a:lnTo>
                <a:lnTo>
                  <a:pt x="72" y="12"/>
                </a:lnTo>
                <a:lnTo>
                  <a:pt x="71" y="12"/>
                </a:lnTo>
                <a:lnTo>
                  <a:pt x="69" y="11"/>
                </a:lnTo>
                <a:lnTo>
                  <a:pt x="64" y="10"/>
                </a:lnTo>
                <a:lnTo>
                  <a:pt x="63" y="9"/>
                </a:lnTo>
                <a:lnTo>
                  <a:pt x="64" y="9"/>
                </a:lnTo>
                <a:lnTo>
                  <a:pt x="64" y="8"/>
                </a:lnTo>
                <a:lnTo>
                  <a:pt x="64" y="7"/>
                </a:lnTo>
                <a:lnTo>
                  <a:pt x="64" y="6"/>
                </a:lnTo>
                <a:lnTo>
                  <a:pt x="57" y="8"/>
                </a:lnTo>
                <a:lnTo>
                  <a:pt x="56" y="9"/>
                </a:lnTo>
                <a:lnTo>
                  <a:pt x="53" y="9"/>
                </a:lnTo>
                <a:lnTo>
                  <a:pt x="52" y="9"/>
                </a:lnTo>
                <a:lnTo>
                  <a:pt x="50" y="9"/>
                </a:lnTo>
                <a:lnTo>
                  <a:pt x="49" y="9"/>
                </a:lnTo>
                <a:lnTo>
                  <a:pt x="45" y="9"/>
                </a:lnTo>
                <a:lnTo>
                  <a:pt x="44" y="8"/>
                </a:lnTo>
                <a:lnTo>
                  <a:pt x="43" y="7"/>
                </a:lnTo>
                <a:lnTo>
                  <a:pt x="44" y="7"/>
                </a:lnTo>
                <a:lnTo>
                  <a:pt x="43" y="6"/>
                </a:lnTo>
                <a:lnTo>
                  <a:pt x="43" y="5"/>
                </a:lnTo>
                <a:lnTo>
                  <a:pt x="42" y="5"/>
                </a:lnTo>
                <a:lnTo>
                  <a:pt x="42" y="4"/>
                </a:lnTo>
                <a:lnTo>
                  <a:pt x="43" y="4"/>
                </a:lnTo>
                <a:lnTo>
                  <a:pt x="43" y="3"/>
                </a:lnTo>
                <a:lnTo>
                  <a:pt x="41" y="3"/>
                </a:lnTo>
                <a:lnTo>
                  <a:pt x="40" y="3"/>
                </a:lnTo>
                <a:lnTo>
                  <a:pt x="39" y="3"/>
                </a:lnTo>
                <a:lnTo>
                  <a:pt x="39" y="4"/>
                </a:lnTo>
                <a:lnTo>
                  <a:pt x="39" y="5"/>
                </a:lnTo>
                <a:lnTo>
                  <a:pt x="38" y="5"/>
                </a:lnTo>
                <a:lnTo>
                  <a:pt x="38" y="6"/>
                </a:lnTo>
                <a:lnTo>
                  <a:pt x="37" y="7"/>
                </a:lnTo>
                <a:lnTo>
                  <a:pt x="38" y="7"/>
                </a:lnTo>
                <a:lnTo>
                  <a:pt x="36" y="8"/>
                </a:lnTo>
                <a:lnTo>
                  <a:pt x="35" y="9"/>
                </a:lnTo>
                <a:lnTo>
                  <a:pt x="34" y="8"/>
                </a:lnTo>
                <a:lnTo>
                  <a:pt x="32" y="9"/>
                </a:lnTo>
                <a:lnTo>
                  <a:pt x="31" y="9"/>
                </a:lnTo>
                <a:lnTo>
                  <a:pt x="30" y="9"/>
                </a:lnTo>
                <a:lnTo>
                  <a:pt x="29" y="9"/>
                </a:lnTo>
                <a:lnTo>
                  <a:pt x="28" y="8"/>
                </a:lnTo>
                <a:lnTo>
                  <a:pt x="27" y="7"/>
                </a:lnTo>
                <a:lnTo>
                  <a:pt x="26" y="9"/>
                </a:lnTo>
                <a:lnTo>
                  <a:pt x="25" y="10"/>
                </a:lnTo>
                <a:lnTo>
                  <a:pt x="23" y="12"/>
                </a:lnTo>
                <a:lnTo>
                  <a:pt x="21" y="14"/>
                </a:lnTo>
                <a:lnTo>
                  <a:pt x="18" y="12"/>
                </a:lnTo>
                <a:lnTo>
                  <a:pt x="18" y="9"/>
                </a:lnTo>
                <a:lnTo>
                  <a:pt x="15" y="9"/>
                </a:lnTo>
                <a:lnTo>
                  <a:pt x="14" y="8"/>
                </a:lnTo>
                <a:lnTo>
                  <a:pt x="13" y="7"/>
                </a:lnTo>
                <a:lnTo>
                  <a:pt x="11" y="7"/>
                </a:lnTo>
                <a:lnTo>
                  <a:pt x="9" y="5"/>
                </a:lnTo>
                <a:lnTo>
                  <a:pt x="7" y="4"/>
                </a:lnTo>
                <a:lnTo>
                  <a:pt x="6" y="3"/>
                </a:lnTo>
                <a:lnTo>
                  <a:pt x="5" y="2"/>
                </a:lnTo>
                <a:lnTo>
                  <a:pt x="4" y="1"/>
                </a:lnTo>
                <a:lnTo>
                  <a:pt x="2" y="1"/>
                </a:lnTo>
                <a:lnTo>
                  <a:pt x="1" y="0"/>
                </a:lnTo>
                <a:lnTo>
                  <a:pt x="0" y="0"/>
                </a:lnTo>
                <a:close/>
              </a:path>
            </a:pathLst>
          </a:custGeom>
          <a:noFill/>
          <a:ln w="9525">
            <a:noFill/>
            <a:round/>
            <a:headEnd/>
            <a:tailEnd/>
          </a:ln>
        </xdr:spPr>
      </xdr:sp>
      <xdr:sp macro="" textlink="">
        <xdr:nvSpPr>
          <xdr:cNvPr id="107" name="Freeform 78">
            <a:hlinkClick xmlns:r="http://schemas.openxmlformats.org/officeDocument/2006/relationships" r:id="rId81" tooltip="Korea, Republic of - 433"/>
          </xdr:cNvPr>
          <xdr:cNvSpPr>
            <a:spLocks/>
          </xdr:cNvSpPr>
        </xdr:nvSpPr>
        <xdr:spPr bwMode="auto">
          <a:xfrm>
            <a:off x="1104" y="1393"/>
            <a:ext cx="388" cy="8"/>
          </a:xfrm>
          <a:custGeom>
            <a:avLst/>
            <a:gdLst/>
            <a:ahLst/>
            <a:cxnLst>
              <a:cxn ang="0">
                <a:pos x="4" y="0"/>
              </a:cxn>
              <a:cxn ang="0">
                <a:pos x="4" y="1"/>
              </a:cxn>
              <a:cxn ang="0">
                <a:pos x="3" y="1"/>
              </a:cxn>
              <a:cxn ang="0">
                <a:pos x="2" y="1"/>
              </a:cxn>
              <a:cxn ang="0">
                <a:pos x="1" y="2"/>
              </a:cxn>
              <a:cxn ang="0">
                <a:pos x="2" y="3"/>
              </a:cxn>
              <a:cxn ang="0">
                <a:pos x="1" y="3"/>
              </a:cxn>
              <a:cxn ang="0">
                <a:pos x="2" y="3"/>
              </a:cxn>
              <a:cxn ang="0">
                <a:pos x="1" y="3"/>
              </a:cxn>
              <a:cxn ang="0">
                <a:pos x="2" y="3"/>
              </a:cxn>
              <a:cxn ang="0">
                <a:pos x="1" y="4"/>
              </a:cxn>
              <a:cxn ang="0">
                <a:pos x="1" y="3"/>
              </a:cxn>
              <a:cxn ang="0">
                <a:pos x="1" y="4"/>
              </a:cxn>
              <a:cxn ang="0">
                <a:pos x="0" y="3"/>
              </a:cxn>
              <a:cxn ang="0">
                <a:pos x="0" y="4"/>
              </a:cxn>
              <a:cxn ang="0">
                <a:pos x="1" y="4"/>
              </a:cxn>
              <a:cxn ang="0">
                <a:pos x="1" y="5"/>
              </a:cxn>
              <a:cxn ang="0">
                <a:pos x="2" y="5"/>
              </a:cxn>
              <a:cxn ang="0">
                <a:pos x="1" y="5"/>
              </a:cxn>
              <a:cxn ang="0">
                <a:pos x="1" y="6"/>
              </a:cxn>
              <a:cxn ang="0">
                <a:pos x="1" y="7"/>
              </a:cxn>
              <a:cxn ang="0">
                <a:pos x="0" y="7"/>
              </a:cxn>
              <a:cxn ang="0">
                <a:pos x="1" y="7"/>
              </a:cxn>
              <a:cxn ang="0">
                <a:pos x="0" y="8"/>
              </a:cxn>
              <a:cxn ang="0">
                <a:pos x="1" y="8"/>
              </a:cxn>
              <a:cxn ang="0">
                <a:pos x="2" y="8"/>
              </a:cxn>
              <a:cxn ang="0">
                <a:pos x="3" y="8"/>
              </a:cxn>
              <a:cxn ang="0">
                <a:pos x="2" y="8"/>
              </a:cxn>
              <a:cxn ang="0">
                <a:pos x="3" y="8"/>
              </a:cxn>
              <a:cxn ang="0">
                <a:pos x="4" y="8"/>
              </a:cxn>
              <a:cxn ang="0">
                <a:pos x="3" y="7"/>
              </a:cxn>
              <a:cxn ang="0">
                <a:pos x="4" y="7"/>
              </a:cxn>
              <a:cxn ang="0">
                <a:pos x="5" y="8"/>
              </a:cxn>
              <a:cxn ang="0">
                <a:pos x="5" y="7"/>
              </a:cxn>
              <a:cxn ang="0">
                <a:pos x="6" y="7"/>
              </a:cxn>
              <a:cxn ang="0">
                <a:pos x="6" y="6"/>
              </a:cxn>
              <a:cxn ang="0">
                <a:pos x="7" y="5"/>
              </a:cxn>
              <a:cxn ang="0">
                <a:pos x="6" y="5"/>
              </a:cxn>
              <a:cxn ang="0">
                <a:pos x="6" y="3"/>
              </a:cxn>
              <a:cxn ang="0">
                <a:pos x="5" y="1"/>
              </a:cxn>
              <a:cxn ang="0">
                <a:pos x="4" y="0"/>
              </a:cxn>
            </a:cxnLst>
            <a:rect l="0" t="0" r="r" b="b"/>
            <a:pathLst>
              <a:path w="7" h="8">
                <a:moveTo>
                  <a:pt x="4" y="0"/>
                </a:moveTo>
                <a:lnTo>
                  <a:pt x="4" y="1"/>
                </a:lnTo>
                <a:lnTo>
                  <a:pt x="3" y="1"/>
                </a:lnTo>
                <a:lnTo>
                  <a:pt x="2" y="1"/>
                </a:lnTo>
                <a:lnTo>
                  <a:pt x="1" y="2"/>
                </a:lnTo>
                <a:lnTo>
                  <a:pt x="2" y="3"/>
                </a:lnTo>
                <a:lnTo>
                  <a:pt x="1" y="3"/>
                </a:lnTo>
                <a:lnTo>
                  <a:pt x="2" y="3"/>
                </a:lnTo>
                <a:lnTo>
                  <a:pt x="1" y="3"/>
                </a:lnTo>
                <a:lnTo>
                  <a:pt x="2" y="3"/>
                </a:lnTo>
                <a:lnTo>
                  <a:pt x="1" y="4"/>
                </a:lnTo>
                <a:lnTo>
                  <a:pt x="1" y="3"/>
                </a:lnTo>
                <a:lnTo>
                  <a:pt x="1" y="4"/>
                </a:lnTo>
                <a:lnTo>
                  <a:pt x="0" y="3"/>
                </a:lnTo>
                <a:lnTo>
                  <a:pt x="0" y="4"/>
                </a:lnTo>
                <a:lnTo>
                  <a:pt x="1" y="4"/>
                </a:lnTo>
                <a:lnTo>
                  <a:pt x="1" y="5"/>
                </a:lnTo>
                <a:lnTo>
                  <a:pt x="2" y="5"/>
                </a:lnTo>
                <a:lnTo>
                  <a:pt x="1" y="5"/>
                </a:lnTo>
                <a:lnTo>
                  <a:pt x="1" y="6"/>
                </a:lnTo>
                <a:lnTo>
                  <a:pt x="1" y="7"/>
                </a:lnTo>
                <a:lnTo>
                  <a:pt x="0" y="7"/>
                </a:lnTo>
                <a:lnTo>
                  <a:pt x="1" y="7"/>
                </a:lnTo>
                <a:lnTo>
                  <a:pt x="0" y="8"/>
                </a:lnTo>
                <a:lnTo>
                  <a:pt x="1" y="8"/>
                </a:lnTo>
                <a:lnTo>
                  <a:pt x="2" y="8"/>
                </a:lnTo>
                <a:lnTo>
                  <a:pt x="3" y="8"/>
                </a:lnTo>
                <a:lnTo>
                  <a:pt x="2" y="8"/>
                </a:lnTo>
                <a:lnTo>
                  <a:pt x="3" y="8"/>
                </a:lnTo>
                <a:lnTo>
                  <a:pt x="4" y="8"/>
                </a:lnTo>
                <a:lnTo>
                  <a:pt x="3" y="7"/>
                </a:lnTo>
                <a:lnTo>
                  <a:pt x="4" y="7"/>
                </a:lnTo>
                <a:lnTo>
                  <a:pt x="5" y="8"/>
                </a:lnTo>
                <a:lnTo>
                  <a:pt x="5" y="7"/>
                </a:lnTo>
                <a:lnTo>
                  <a:pt x="6" y="7"/>
                </a:lnTo>
                <a:lnTo>
                  <a:pt x="6" y="6"/>
                </a:lnTo>
                <a:lnTo>
                  <a:pt x="7" y="5"/>
                </a:lnTo>
                <a:lnTo>
                  <a:pt x="6" y="5"/>
                </a:lnTo>
                <a:lnTo>
                  <a:pt x="6" y="3"/>
                </a:lnTo>
                <a:lnTo>
                  <a:pt x="5" y="1"/>
                </a:lnTo>
                <a:lnTo>
                  <a:pt x="4" y="0"/>
                </a:lnTo>
                <a:close/>
              </a:path>
            </a:pathLst>
          </a:custGeom>
          <a:noFill/>
          <a:ln w="9525">
            <a:noFill/>
            <a:round/>
            <a:headEnd/>
            <a:tailEnd/>
          </a:ln>
        </xdr:spPr>
      </xdr:sp>
      <xdr:sp macro="" textlink="">
        <xdr:nvSpPr>
          <xdr:cNvPr id="108" name="Freeform 77">
            <a:hlinkClick xmlns:r="http://schemas.openxmlformats.org/officeDocument/2006/relationships" r:id="rId82" tooltip="Philippines - 489"/>
          </xdr:cNvPr>
          <xdr:cNvSpPr>
            <a:spLocks/>
          </xdr:cNvSpPr>
        </xdr:nvSpPr>
        <xdr:spPr bwMode="auto">
          <a:xfrm>
            <a:off x="1087" y="1431"/>
            <a:ext cx="399" cy="26"/>
          </a:xfrm>
          <a:custGeom>
            <a:avLst/>
            <a:gdLst/>
            <a:ahLst/>
            <a:cxnLst>
              <a:cxn ang="0">
                <a:pos x="10" y="1"/>
              </a:cxn>
              <a:cxn ang="0">
                <a:pos x="9" y="1"/>
              </a:cxn>
              <a:cxn ang="0">
                <a:pos x="7" y="0"/>
              </a:cxn>
              <a:cxn ang="0">
                <a:pos x="6" y="1"/>
              </a:cxn>
              <a:cxn ang="0">
                <a:pos x="6" y="2"/>
              </a:cxn>
              <a:cxn ang="0">
                <a:pos x="6" y="3"/>
              </a:cxn>
              <a:cxn ang="0">
                <a:pos x="6" y="4"/>
              </a:cxn>
              <a:cxn ang="0">
                <a:pos x="6" y="5"/>
              </a:cxn>
              <a:cxn ang="0">
                <a:pos x="5" y="5"/>
              </a:cxn>
              <a:cxn ang="0">
                <a:pos x="5" y="6"/>
              </a:cxn>
              <a:cxn ang="0">
                <a:pos x="5" y="7"/>
              </a:cxn>
              <a:cxn ang="0">
                <a:pos x="6" y="8"/>
              </a:cxn>
              <a:cxn ang="0">
                <a:pos x="6" y="10"/>
              </a:cxn>
              <a:cxn ang="0">
                <a:pos x="6" y="12"/>
              </a:cxn>
              <a:cxn ang="0">
                <a:pos x="5" y="12"/>
              </a:cxn>
              <a:cxn ang="0">
                <a:pos x="4" y="14"/>
              </a:cxn>
              <a:cxn ang="0">
                <a:pos x="4" y="15"/>
              </a:cxn>
              <a:cxn ang="0">
                <a:pos x="4" y="16"/>
              </a:cxn>
              <a:cxn ang="0">
                <a:pos x="3" y="16"/>
              </a:cxn>
              <a:cxn ang="0">
                <a:pos x="3" y="17"/>
              </a:cxn>
              <a:cxn ang="0">
                <a:pos x="2" y="18"/>
              </a:cxn>
              <a:cxn ang="0">
                <a:pos x="0" y="20"/>
              </a:cxn>
              <a:cxn ang="0">
                <a:pos x="5" y="26"/>
              </a:cxn>
              <a:cxn ang="0">
                <a:pos x="6" y="26"/>
              </a:cxn>
              <a:cxn ang="0">
                <a:pos x="7" y="25"/>
              </a:cxn>
              <a:cxn ang="0">
                <a:pos x="8" y="25"/>
              </a:cxn>
              <a:cxn ang="0">
                <a:pos x="9" y="24"/>
              </a:cxn>
              <a:cxn ang="0">
                <a:pos x="13" y="24"/>
              </a:cxn>
              <a:cxn ang="0">
                <a:pos x="15" y="25"/>
              </a:cxn>
              <a:cxn ang="0">
                <a:pos x="16" y="25"/>
              </a:cxn>
              <a:cxn ang="0">
                <a:pos x="16" y="23"/>
              </a:cxn>
              <a:cxn ang="0">
                <a:pos x="16" y="22"/>
              </a:cxn>
              <a:cxn ang="0">
                <a:pos x="17" y="23"/>
              </a:cxn>
              <a:cxn ang="0">
                <a:pos x="18" y="22"/>
              </a:cxn>
              <a:cxn ang="0">
                <a:pos x="18" y="21"/>
              </a:cxn>
              <a:cxn ang="0">
                <a:pos x="18" y="20"/>
              </a:cxn>
              <a:cxn ang="0">
                <a:pos x="17" y="19"/>
              </a:cxn>
              <a:cxn ang="0">
                <a:pos x="17" y="18"/>
              </a:cxn>
              <a:cxn ang="0">
                <a:pos x="17" y="17"/>
              </a:cxn>
              <a:cxn ang="0">
                <a:pos x="16" y="16"/>
              </a:cxn>
              <a:cxn ang="0">
                <a:pos x="16" y="15"/>
              </a:cxn>
              <a:cxn ang="0">
                <a:pos x="16" y="14"/>
              </a:cxn>
              <a:cxn ang="0">
                <a:pos x="16" y="13"/>
              </a:cxn>
              <a:cxn ang="0">
                <a:pos x="15" y="12"/>
              </a:cxn>
              <a:cxn ang="0">
                <a:pos x="13" y="11"/>
              </a:cxn>
              <a:cxn ang="0">
                <a:pos x="14" y="10"/>
              </a:cxn>
              <a:cxn ang="0">
                <a:pos x="13" y="9"/>
              </a:cxn>
              <a:cxn ang="0">
                <a:pos x="12" y="9"/>
              </a:cxn>
              <a:cxn ang="0">
                <a:pos x="11" y="9"/>
              </a:cxn>
              <a:cxn ang="0">
                <a:pos x="10" y="9"/>
              </a:cxn>
              <a:cxn ang="0">
                <a:pos x="9" y="7"/>
              </a:cxn>
              <a:cxn ang="0">
                <a:pos x="9" y="5"/>
              </a:cxn>
              <a:cxn ang="0">
                <a:pos x="10" y="4"/>
              </a:cxn>
              <a:cxn ang="0">
                <a:pos x="10" y="3"/>
              </a:cxn>
              <a:cxn ang="0">
                <a:pos x="9" y="2"/>
              </a:cxn>
              <a:cxn ang="0">
                <a:pos x="10" y="1"/>
              </a:cxn>
            </a:cxnLst>
            <a:rect l="0" t="0" r="r" b="b"/>
            <a:pathLst>
              <a:path w="18" h="26">
                <a:moveTo>
                  <a:pt x="10" y="1"/>
                </a:moveTo>
                <a:lnTo>
                  <a:pt x="9" y="1"/>
                </a:lnTo>
                <a:lnTo>
                  <a:pt x="7" y="0"/>
                </a:lnTo>
                <a:lnTo>
                  <a:pt x="6" y="1"/>
                </a:lnTo>
                <a:lnTo>
                  <a:pt x="6" y="2"/>
                </a:lnTo>
                <a:lnTo>
                  <a:pt x="6" y="3"/>
                </a:lnTo>
                <a:lnTo>
                  <a:pt x="6" y="4"/>
                </a:lnTo>
                <a:lnTo>
                  <a:pt x="6" y="5"/>
                </a:lnTo>
                <a:lnTo>
                  <a:pt x="5" y="5"/>
                </a:lnTo>
                <a:lnTo>
                  <a:pt x="5" y="6"/>
                </a:lnTo>
                <a:lnTo>
                  <a:pt x="5" y="7"/>
                </a:lnTo>
                <a:lnTo>
                  <a:pt x="6" y="8"/>
                </a:lnTo>
                <a:lnTo>
                  <a:pt x="6" y="10"/>
                </a:lnTo>
                <a:lnTo>
                  <a:pt x="6" y="12"/>
                </a:lnTo>
                <a:lnTo>
                  <a:pt x="5" y="12"/>
                </a:lnTo>
                <a:lnTo>
                  <a:pt x="4" y="14"/>
                </a:lnTo>
                <a:lnTo>
                  <a:pt x="4" y="15"/>
                </a:lnTo>
                <a:lnTo>
                  <a:pt x="4" y="16"/>
                </a:lnTo>
                <a:lnTo>
                  <a:pt x="3" y="16"/>
                </a:lnTo>
                <a:lnTo>
                  <a:pt x="3" y="17"/>
                </a:lnTo>
                <a:lnTo>
                  <a:pt x="2" y="18"/>
                </a:lnTo>
                <a:lnTo>
                  <a:pt x="0" y="20"/>
                </a:lnTo>
                <a:lnTo>
                  <a:pt x="5" y="26"/>
                </a:lnTo>
                <a:lnTo>
                  <a:pt x="6" y="26"/>
                </a:lnTo>
                <a:lnTo>
                  <a:pt x="7" y="25"/>
                </a:lnTo>
                <a:lnTo>
                  <a:pt x="8" y="25"/>
                </a:lnTo>
                <a:lnTo>
                  <a:pt x="9" y="24"/>
                </a:lnTo>
                <a:lnTo>
                  <a:pt x="13" y="24"/>
                </a:lnTo>
                <a:lnTo>
                  <a:pt x="15" y="25"/>
                </a:lnTo>
                <a:lnTo>
                  <a:pt x="16" y="25"/>
                </a:lnTo>
                <a:lnTo>
                  <a:pt x="16" y="23"/>
                </a:lnTo>
                <a:lnTo>
                  <a:pt x="16" y="22"/>
                </a:lnTo>
                <a:lnTo>
                  <a:pt x="17" y="23"/>
                </a:lnTo>
                <a:lnTo>
                  <a:pt x="18" y="22"/>
                </a:lnTo>
                <a:lnTo>
                  <a:pt x="18" y="21"/>
                </a:lnTo>
                <a:lnTo>
                  <a:pt x="18" y="20"/>
                </a:lnTo>
                <a:lnTo>
                  <a:pt x="17" y="19"/>
                </a:lnTo>
                <a:lnTo>
                  <a:pt x="17" y="18"/>
                </a:lnTo>
                <a:lnTo>
                  <a:pt x="17" y="17"/>
                </a:lnTo>
                <a:lnTo>
                  <a:pt x="16" y="16"/>
                </a:lnTo>
                <a:lnTo>
                  <a:pt x="16" y="15"/>
                </a:lnTo>
                <a:lnTo>
                  <a:pt x="16" y="14"/>
                </a:lnTo>
                <a:lnTo>
                  <a:pt x="16" y="13"/>
                </a:lnTo>
                <a:lnTo>
                  <a:pt x="15" y="12"/>
                </a:lnTo>
                <a:lnTo>
                  <a:pt x="13" y="11"/>
                </a:lnTo>
                <a:lnTo>
                  <a:pt x="14" y="10"/>
                </a:lnTo>
                <a:lnTo>
                  <a:pt x="13" y="9"/>
                </a:lnTo>
                <a:lnTo>
                  <a:pt x="12" y="9"/>
                </a:lnTo>
                <a:lnTo>
                  <a:pt x="11" y="9"/>
                </a:lnTo>
                <a:lnTo>
                  <a:pt x="10" y="9"/>
                </a:lnTo>
                <a:lnTo>
                  <a:pt x="9" y="7"/>
                </a:lnTo>
                <a:lnTo>
                  <a:pt x="9" y="5"/>
                </a:lnTo>
                <a:lnTo>
                  <a:pt x="10" y="4"/>
                </a:lnTo>
                <a:lnTo>
                  <a:pt x="10" y="3"/>
                </a:lnTo>
                <a:lnTo>
                  <a:pt x="9" y="2"/>
                </a:lnTo>
                <a:lnTo>
                  <a:pt x="10" y="1"/>
                </a:lnTo>
                <a:close/>
              </a:path>
            </a:pathLst>
          </a:custGeom>
          <a:noFill/>
          <a:ln w="9525">
            <a:noFill/>
            <a:round/>
            <a:headEnd/>
            <a:tailEnd/>
          </a:ln>
        </xdr:spPr>
      </xdr:sp>
      <xdr:sp macro="" textlink="">
        <xdr:nvSpPr>
          <xdr:cNvPr id="109" name="Freeform 76">
            <a:hlinkClick xmlns:r="http://schemas.openxmlformats.org/officeDocument/2006/relationships" r:id="rId83" tooltip="Finland - 548"/>
          </xdr:cNvPr>
          <xdr:cNvSpPr>
            <a:spLocks/>
          </xdr:cNvSpPr>
        </xdr:nvSpPr>
        <xdr:spPr bwMode="auto">
          <a:xfrm>
            <a:off x="900" y="1352"/>
            <a:ext cx="383" cy="1"/>
          </a:xfrm>
          <a:custGeom>
            <a:avLst/>
            <a:gdLst/>
            <a:ahLst/>
            <a:cxnLst>
              <a:cxn ang="0">
                <a:pos x="1" y="0"/>
              </a:cxn>
              <a:cxn ang="0">
                <a:pos x="0" y="0"/>
              </a:cxn>
              <a:cxn ang="0">
                <a:pos x="1" y="0"/>
              </a:cxn>
              <a:cxn ang="0">
                <a:pos x="2" y="0"/>
              </a:cxn>
              <a:cxn ang="0">
                <a:pos x="1" y="0"/>
              </a:cxn>
            </a:cxnLst>
            <a:rect l="0" t="0" r="r" b="b"/>
            <a:pathLst>
              <a:path w="2" h="1">
                <a:moveTo>
                  <a:pt x="1" y="0"/>
                </a:moveTo>
                <a:lnTo>
                  <a:pt x="0" y="0"/>
                </a:lnTo>
                <a:lnTo>
                  <a:pt x="1" y="0"/>
                </a:lnTo>
                <a:lnTo>
                  <a:pt x="2" y="0"/>
                </a:lnTo>
                <a:lnTo>
                  <a:pt x="1" y="0"/>
                </a:lnTo>
                <a:close/>
              </a:path>
            </a:pathLst>
          </a:custGeom>
          <a:noFill/>
          <a:ln w="9525">
            <a:noFill/>
            <a:round/>
            <a:headEnd/>
            <a:tailEnd/>
          </a:ln>
        </xdr:spPr>
      </xdr:sp>
      <xdr:sp macro="" textlink="">
        <xdr:nvSpPr>
          <xdr:cNvPr id="110" name="Freeform 75">
            <a:hlinkClick xmlns:r="http://schemas.openxmlformats.org/officeDocument/2006/relationships" r:id="rId83" tooltip="Finland - 548"/>
          </xdr:cNvPr>
          <xdr:cNvSpPr>
            <a:spLocks/>
          </xdr:cNvSpPr>
        </xdr:nvSpPr>
        <xdr:spPr bwMode="auto">
          <a:xfrm>
            <a:off x="902" y="1333"/>
            <a:ext cx="402" cy="20"/>
          </a:xfrm>
          <a:custGeom>
            <a:avLst/>
            <a:gdLst/>
            <a:ahLst/>
            <a:cxnLst>
              <a:cxn ang="0">
                <a:pos x="6" y="7"/>
              </a:cxn>
              <a:cxn ang="0">
                <a:pos x="6" y="6"/>
              </a:cxn>
              <a:cxn ang="0">
                <a:pos x="6" y="4"/>
              </a:cxn>
              <a:cxn ang="0">
                <a:pos x="3" y="3"/>
              </a:cxn>
              <a:cxn ang="0">
                <a:pos x="1" y="2"/>
              </a:cxn>
              <a:cxn ang="0">
                <a:pos x="4" y="3"/>
              </a:cxn>
              <a:cxn ang="0">
                <a:pos x="7" y="3"/>
              </a:cxn>
              <a:cxn ang="0">
                <a:pos x="10" y="2"/>
              </a:cxn>
              <a:cxn ang="0">
                <a:pos x="12" y="0"/>
              </a:cxn>
              <a:cxn ang="0">
                <a:pos x="15" y="1"/>
              </a:cxn>
              <a:cxn ang="0">
                <a:pos x="16" y="2"/>
              </a:cxn>
              <a:cxn ang="0">
                <a:pos x="16" y="3"/>
              </a:cxn>
              <a:cxn ang="0">
                <a:pos x="16" y="4"/>
              </a:cxn>
              <a:cxn ang="0">
                <a:pos x="18" y="5"/>
              </a:cxn>
              <a:cxn ang="0">
                <a:pos x="18" y="8"/>
              </a:cxn>
              <a:cxn ang="0">
                <a:pos x="18" y="8"/>
              </a:cxn>
              <a:cxn ang="0">
                <a:pos x="18" y="10"/>
              </a:cxn>
              <a:cxn ang="0">
                <a:pos x="18" y="11"/>
              </a:cxn>
              <a:cxn ang="0">
                <a:pos x="19" y="12"/>
              </a:cxn>
              <a:cxn ang="0">
                <a:pos x="21" y="13"/>
              </a:cxn>
              <a:cxn ang="0">
                <a:pos x="21" y="15"/>
              </a:cxn>
              <a:cxn ang="0">
                <a:pos x="12" y="19"/>
              </a:cxn>
              <a:cxn ang="0">
                <a:pos x="11" y="19"/>
              </a:cxn>
              <a:cxn ang="0">
                <a:pos x="8" y="19"/>
              </a:cxn>
              <a:cxn ang="0">
                <a:pos x="5" y="20"/>
              </a:cxn>
              <a:cxn ang="0">
                <a:pos x="5" y="20"/>
              </a:cxn>
              <a:cxn ang="0">
                <a:pos x="5" y="19"/>
              </a:cxn>
              <a:cxn ang="0">
                <a:pos x="2" y="18"/>
              </a:cxn>
              <a:cxn ang="0">
                <a:pos x="2" y="16"/>
              </a:cxn>
              <a:cxn ang="0">
                <a:pos x="1" y="14"/>
              </a:cxn>
              <a:cxn ang="0">
                <a:pos x="2" y="13"/>
              </a:cxn>
              <a:cxn ang="0">
                <a:pos x="3" y="13"/>
              </a:cxn>
              <a:cxn ang="0">
                <a:pos x="6" y="12"/>
              </a:cxn>
              <a:cxn ang="0">
                <a:pos x="8" y="10"/>
              </a:cxn>
              <a:cxn ang="0">
                <a:pos x="10" y="10"/>
              </a:cxn>
              <a:cxn ang="0">
                <a:pos x="8" y="8"/>
              </a:cxn>
            </a:cxnLst>
            <a:rect l="0" t="0" r="r" b="b"/>
            <a:pathLst>
              <a:path w="21" h="20">
                <a:moveTo>
                  <a:pt x="7" y="8"/>
                </a:moveTo>
                <a:lnTo>
                  <a:pt x="6" y="7"/>
                </a:lnTo>
                <a:lnTo>
                  <a:pt x="7" y="6"/>
                </a:lnTo>
                <a:lnTo>
                  <a:pt x="6" y="6"/>
                </a:lnTo>
                <a:lnTo>
                  <a:pt x="6" y="5"/>
                </a:lnTo>
                <a:lnTo>
                  <a:pt x="6" y="4"/>
                </a:lnTo>
                <a:lnTo>
                  <a:pt x="5" y="3"/>
                </a:lnTo>
                <a:lnTo>
                  <a:pt x="3" y="3"/>
                </a:lnTo>
                <a:lnTo>
                  <a:pt x="0" y="2"/>
                </a:lnTo>
                <a:lnTo>
                  <a:pt x="1" y="2"/>
                </a:lnTo>
                <a:lnTo>
                  <a:pt x="2" y="2"/>
                </a:lnTo>
                <a:lnTo>
                  <a:pt x="4" y="3"/>
                </a:lnTo>
                <a:lnTo>
                  <a:pt x="5" y="3"/>
                </a:lnTo>
                <a:lnTo>
                  <a:pt x="7" y="3"/>
                </a:lnTo>
                <a:lnTo>
                  <a:pt x="9" y="3"/>
                </a:lnTo>
                <a:lnTo>
                  <a:pt x="10" y="2"/>
                </a:lnTo>
                <a:lnTo>
                  <a:pt x="11" y="1"/>
                </a:lnTo>
                <a:lnTo>
                  <a:pt x="12" y="0"/>
                </a:lnTo>
                <a:lnTo>
                  <a:pt x="14" y="0"/>
                </a:lnTo>
                <a:lnTo>
                  <a:pt x="15" y="1"/>
                </a:lnTo>
                <a:lnTo>
                  <a:pt x="17" y="1"/>
                </a:lnTo>
                <a:lnTo>
                  <a:pt x="16" y="2"/>
                </a:lnTo>
                <a:lnTo>
                  <a:pt x="15" y="2"/>
                </a:lnTo>
                <a:lnTo>
                  <a:pt x="16" y="3"/>
                </a:lnTo>
                <a:lnTo>
                  <a:pt x="15" y="3"/>
                </a:lnTo>
                <a:lnTo>
                  <a:pt x="16" y="4"/>
                </a:lnTo>
                <a:lnTo>
                  <a:pt x="17" y="4"/>
                </a:lnTo>
                <a:lnTo>
                  <a:pt x="18" y="5"/>
                </a:lnTo>
                <a:lnTo>
                  <a:pt x="17" y="6"/>
                </a:lnTo>
                <a:lnTo>
                  <a:pt x="18" y="8"/>
                </a:lnTo>
                <a:lnTo>
                  <a:pt x="19" y="8"/>
                </a:lnTo>
                <a:lnTo>
                  <a:pt x="18" y="8"/>
                </a:lnTo>
                <a:lnTo>
                  <a:pt x="18" y="9"/>
                </a:lnTo>
                <a:lnTo>
                  <a:pt x="18" y="10"/>
                </a:lnTo>
                <a:lnTo>
                  <a:pt x="19" y="10"/>
                </a:lnTo>
                <a:lnTo>
                  <a:pt x="18" y="11"/>
                </a:lnTo>
                <a:lnTo>
                  <a:pt x="19" y="11"/>
                </a:lnTo>
                <a:lnTo>
                  <a:pt x="19" y="12"/>
                </a:lnTo>
                <a:lnTo>
                  <a:pt x="18" y="12"/>
                </a:lnTo>
                <a:lnTo>
                  <a:pt x="21" y="13"/>
                </a:lnTo>
                <a:lnTo>
                  <a:pt x="21" y="14"/>
                </a:lnTo>
                <a:lnTo>
                  <a:pt x="21" y="15"/>
                </a:lnTo>
                <a:lnTo>
                  <a:pt x="14" y="18"/>
                </a:lnTo>
                <a:lnTo>
                  <a:pt x="12" y="19"/>
                </a:lnTo>
                <a:lnTo>
                  <a:pt x="12" y="18"/>
                </a:lnTo>
                <a:lnTo>
                  <a:pt x="11" y="19"/>
                </a:lnTo>
                <a:lnTo>
                  <a:pt x="10" y="19"/>
                </a:lnTo>
                <a:lnTo>
                  <a:pt x="8" y="19"/>
                </a:lnTo>
                <a:lnTo>
                  <a:pt x="6" y="19"/>
                </a:lnTo>
                <a:lnTo>
                  <a:pt x="5" y="20"/>
                </a:lnTo>
                <a:lnTo>
                  <a:pt x="6" y="19"/>
                </a:lnTo>
                <a:lnTo>
                  <a:pt x="5" y="20"/>
                </a:lnTo>
                <a:lnTo>
                  <a:pt x="6" y="19"/>
                </a:lnTo>
                <a:lnTo>
                  <a:pt x="5" y="19"/>
                </a:lnTo>
                <a:lnTo>
                  <a:pt x="4" y="19"/>
                </a:lnTo>
                <a:lnTo>
                  <a:pt x="2" y="18"/>
                </a:lnTo>
                <a:lnTo>
                  <a:pt x="2" y="17"/>
                </a:lnTo>
                <a:lnTo>
                  <a:pt x="2" y="16"/>
                </a:lnTo>
                <a:lnTo>
                  <a:pt x="2" y="15"/>
                </a:lnTo>
                <a:lnTo>
                  <a:pt x="1" y="14"/>
                </a:lnTo>
                <a:lnTo>
                  <a:pt x="2" y="14"/>
                </a:lnTo>
                <a:lnTo>
                  <a:pt x="2" y="13"/>
                </a:lnTo>
                <a:lnTo>
                  <a:pt x="4" y="13"/>
                </a:lnTo>
                <a:lnTo>
                  <a:pt x="3" y="13"/>
                </a:lnTo>
                <a:lnTo>
                  <a:pt x="4" y="13"/>
                </a:lnTo>
                <a:lnTo>
                  <a:pt x="6" y="12"/>
                </a:lnTo>
                <a:lnTo>
                  <a:pt x="7" y="11"/>
                </a:lnTo>
                <a:lnTo>
                  <a:pt x="8" y="10"/>
                </a:lnTo>
                <a:lnTo>
                  <a:pt x="9" y="10"/>
                </a:lnTo>
                <a:lnTo>
                  <a:pt x="10" y="10"/>
                </a:lnTo>
                <a:lnTo>
                  <a:pt x="9" y="9"/>
                </a:lnTo>
                <a:lnTo>
                  <a:pt x="8" y="8"/>
                </a:lnTo>
                <a:lnTo>
                  <a:pt x="7" y="8"/>
                </a:lnTo>
                <a:close/>
              </a:path>
            </a:pathLst>
          </a:custGeom>
          <a:noFill/>
          <a:ln w="9525">
            <a:noFill/>
            <a:round/>
            <a:headEnd/>
            <a:tailEnd/>
          </a:ln>
        </xdr:spPr>
      </xdr:sp>
      <xdr:sp macro="" textlink="">
        <xdr:nvSpPr>
          <xdr:cNvPr id="111" name="Freeform 74">
            <a:hlinkClick xmlns:r="http://schemas.openxmlformats.org/officeDocument/2006/relationships" r:id="rId84" tooltip="Norway - 567"/>
          </xdr:cNvPr>
          <xdr:cNvSpPr>
            <a:spLocks/>
          </xdr:cNvSpPr>
        </xdr:nvSpPr>
        <xdr:spPr bwMode="auto">
          <a:xfrm>
            <a:off x="872" y="1331"/>
            <a:ext cx="431" cy="25"/>
          </a:xfrm>
          <a:custGeom>
            <a:avLst/>
            <a:gdLst/>
            <a:ahLst/>
            <a:cxnLst>
              <a:cxn ang="0">
                <a:pos x="8" y="16"/>
              </a:cxn>
              <a:cxn ang="0">
                <a:pos x="9" y="15"/>
              </a:cxn>
              <a:cxn ang="0">
                <a:pos x="12" y="14"/>
              </a:cxn>
              <a:cxn ang="0">
                <a:pos x="13" y="13"/>
              </a:cxn>
              <a:cxn ang="0">
                <a:pos x="9" y="14"/>
              </a:cxn>
              <a:cxn ang="0">
                <a:pos x="11" y="13"/>
              </a:cxn>
              <a:cxn ang="0">
                <a:pos x="13" y="12"/>
              </a:cxn>
              <a:cxn ang="0">
                <a:pos x="16" y="11"/>
              </a:cxn>
              <a:cxn ang="0">
                <a:pos x="15" y="10"/>
              </a:cxn>
              <a:cxn ang="0">
                <a:pos x="18" y="9"/>
              </a:cxn>
              <a:cxn ang="0">
                <a:pos x="16" y="9"/>
              </a:cxn>
              <a:cxn ang="0">
                <a:pos x="19" y="8"/>
              </a:cxn>
              <a:cxn ang="0">
                <a:pos x="19" y="8"/>
              </a:cxn>
              <a:cxn ang="0">
                <a:pos x="20" y="7"/>
              </a:cxn>
              <a:cxn ang="0">
                <a:pos x="19" y="6"/>
              </a:cxn>
              <a:cxn ang="0">
                <a:pos x="22" y="6"/>
              </a:cxn>
              <a:cxn ang="0">
                <a:pos x="23" y="6"/>
              </a:cxn>
              <a:cxn ang="0">
                <a:pos x="24" y="6"/>
              </a:cxn>
              <a:cxn ang="0">
                <a:pos x="25" y="5"/>
              </a:cxn>
              <a:cxn ang="0">
                <a:pos x="24" y="4"/>
              </a:cxn>
              <a:cxn ang="0">
                <a:pos x="26" y="4"/>
              </a:cxn>
              <a:cxn ang="0">
                <a:pos x="27" y="3"/>
              </a:cxn>
              <a:cxn ang="0">
                <a:pos x="30" y="3"/>
              </a:cxn>
              <a:cxn ang="0">
                <a:pos x="31" y="2"/>
              </a:cxn>
              <a:cxn ang="0">
                <a:pos x="32" y="2"/>
              </a:cxn>
              <a:cxn ang="0">
                <a:pos x="35" y="2"/>
              </a:cxn>
              <a:cxn ang="0">
                <a:pos x="37" y="1"/>
              </a:cxn>
              <a:cxn ang="0">
                <a:pos x="40" y="1"/>
              </a:cxn>
              <a:cxn ang="0">
                <a:pos x="42" y="1"/>
              </a:cxn>
              <a:cxn ang="0">
                <a:pos x="45" y="0"/>
              </a:cxn>
              <a:cxn ang="0">
                <a:pos x="45" y="1"/>
              </a:cxn>
              <a:cxn ang="0">
                <a:pos x="46" y="1"/>
              </a:cxn>
              <a:cxn ang="0">
                <a:pos x="50" y="2"/>
              </a:cxn>
              <a:cxn ang="0">
                <a:pos x="48" y="2"/>
              </a:cxn>
              <a:cxn ang="0">
                <a:pos x="50" y="3"/>
              </a:cxn>
              <a:cxn ang="0">
                <a:pos x="45" y="3"/>
              </a:cxn>
              <a:cxn ang="0">
                <a:pos x="39" y="5"/>
              </a:cxn>
              <a:cxn ang="0">
                <a:pos x="31" y="4"/>
              </a:cxn>
              <a:cxn ang="0">
                <a:pos x="30" y="5"/>
              </a:cxn>
              <a:cxn ang="0">
                <a:pos x="24" y="6"/>
              </a:cxn>
              <a:cxn ang="0">
                <a:pos x="21" y="9"/>
              </a:cxn>
              <a:cxn ang="0">
                <a:pos x="18" y="14"/>
              </a:cxn>
              <a:cxn ang="0">
                <a:pos x="15" y="17"/>
              </a:cxn>
              <a:cxn ang="0">
                <a:pos x="15" y="20"/>
              </a:cxn>
              <a:cxn ang="0">
                <a:pos x="13" y="23"/>
              </a:cxn>
              <a:cxn ang="0">
                <a:pos x="10" y="23"/>
              </a:cxn>
              <a:cxn ang="0">
                <a:pos x="2" y="24"/>
              </a:cxn>
              <a:cxn ang="0">
                <a:pos x="3" y="23"/>
              </a:cxn>
              <a:cxn ang="0">
                <a:pos x="2" y="22"/>
              </a:cxn>
              <a:cxn ang="0">
                <a:pos x="2" y="22"/>
              </a:cxn>
              <a:cxn ang="0">
                <a:pos x="5" y="20"/>
              </a:cxn>
              <a:cxn ang="0">
                <a:pos x="2" y="21"/>
              </a:cxn>
              <a:cxn ang="0">
                <a:pos x="2" y="20"/>
              </a:cxn>
              <a:cxn ang="0">
                <a:pos x="5" y="20"/>
              </a:cxn>
              <a:cxn ang="0">
                <a:pos x="4" y="19"/>
              </a:cxn>
              <a:cxn ang="0">
                <a:pos x="2" y="19"/>
              </a:cxn>
              <a:cxn ang="0">
                <a:pos x="3" y="17"/>
              </a:cxn>
              <a:cxn ang="0">
                <a:pos x="4" y="17"/>
              </a:cxn>
              <a:cxn ang="0">
                <a:pos x="5" y="17"/>
              </a:cxn>
              <a:cxn ang="0">
                <a:pos x="5" y="16"/>
              </a:cxn>
            </a:cxnLst>
            <a:rect l="0" t="0" r="r" b="b"/>
            <a:pathLst>
              <a:path w="50" h="25">
                <a:moveTo>
                  <a:pt x="5" y="16"/>
                </a:moveTo>
                <a:lnTo>
                  <a:pt x="6" y="16"/>
                </a:lnTo>
                <a:lnTo>
                  <a:pt x="6" y="15"/>
                </a:lnTo>
                <a:lnTo>
                  <a:pt x="7" y="16"/>
                </a:lnTo>
                <a:lnTo>
                  <a:pt x="8" y="16"/>
                </a:lnTo>
                <a:lnTo>
                  <a:pt x="7" y="15"/>
                </a:lnTo>
                <a:lnTo>
                  <a:pt x="8" y="15"/>
                </a:lnTo>
                <a:lnTo>
                  <a:pt x="7" y="15"/>
                </a:lnTo>
                <a:lnTo>
                  <a:pt x="8" y="15"/>
                </a:lnTo>
                <a:lnTo>
                  <a:pt x="9" y="15"/>
                </a:lnTo>
                <a:lnTo>
                  <a:pt x="10" y="14"/>
                </a:lnTo>
                <a:lnTo>
                  <a:pt x="11" y="15"/>
                </a:lnTo>
                <a:lnTo>
                  <a:pt x="10" y="15"/>
                </a:lnTo>
                <a:lnTo>
                  <a:pt x="12" y="15"/>
                </a:lnTo>
                <a:lnTo>
                  <a:pt x="12" y="14"/>
                </a:lnTo>
                <a:lnTo>
                  <a:pt x="11" y="14"/>
                </a:lnTo>
                <a:lnTo>
                  <a:pt x="13" y="14"/>
                </a:lnTo>
                <a:lnTo>
                  <a:pt x="12" y="14"/>
                </a:lnTo>
                <a:lnTo>
                  <a:pt x="13" y="14"/>
                </a:lnTo>
                <a:lnTo>
                  <a:pt x="13" y="13"/>
                </a:lnTo>
                <a:lnTo>
                  <a:pt x="11" y="14"/>
                </a:lnTo>
                <a:lnTo>
                  <a:pt x="12" y="14"/>
                </a:lnTo>
                <a:lnTo>
                  <a:pt x="10" y="15"/>
                </a:lnTo>
                <a:lnTo>
                  <a:pt x="10" y="14"/>
                </a:lnTo>
                <a:lnTo>
                  <a:pt x="9" y="14"/>
                </a:lnTo>
                <a:lnTo>
                  <a:pt x="10" y="14"/>
                </a:lnTo>
                <a:lnTo>
                  <a:pt x="10" y="13"/>
                </a:lnTo>
                <a:lnTo>
                  <a:pt x="11" y="13"/>
                </a:lnTo>
                <a:lnTo>
                  <a:pt x="12" y="13"/>
                </a:lnTo>
                <a:lnTo>
                  <a:pt x="11" y="13"/>
                </a:lnTo>
                <a:lnTo>
                  <a:pt x="12" y="13"/>
                </a:lnTo>
                <a:lnTo>
                  <a:pt x="13" y="13"/>
                </a:lnTo>
                <a:lnTo>
                  <a:pt x="12" y="13"/>
                </a:lnTo>
                <a:lnTo>
                  <a:pt x="13" y="13"/>
                </a:lnTo>
                <a:lnTo>
                  <a:pt x="13" y="12"/>
                </a:lnTo>
                <a:lnTo>
                  <a:pt x="14" y="12"/>
                </a:lnTo>
                <a:lnTo>
                  <a:pt x="13" y="12"/>
                </a:lnTo>
                <a:lnTo>
                  <a:pt x="14" y="12"/>
                </a:lnTo>
                <a:lnTo>
                  <a:pt x="15" y="12"/>
                </a:lnTo>
                <a:lnTo>
                  <a:pt x="16" y="11"/>
                </a:lnTo>
                <a:lnTo>
                  <a:pt x="15" y="12"/>
                </a:lnTo>
                <a:lnTo>
                  <a:pt x="15" y="11"/>
                </a:lnTo>
                <a:lnTo>
                  <a:pt x="14" y="11"/>
                </a:lnTo>
                <a:lnTo>
                  <a:pt x="15" y="11"/>
                </a:lnTo>
                <a:lnTo>
                  <a:pt x="15" y="10"/>
                </a:lnTo>
                <a:lnTo>
                  <a:pt x="16" y="10"/>
                </a:lnTo>
                <a:lnTo>
                  <a:pt x="15" y="10"/>
                </a:lnTo>
                <a:lnTo>
                  <a:pt x="17" y="9"/>
                </a:lnTo>
                <a:lnTo>
                  <a:pt x="17" y="10"/>
                </a:lnTo>
                <a:lnTo>
                  <a:pt x="18" y="9"/>
                </a:lnTo>
                <a:lnTo>
                  <a:pt x="16" y="9"/>
                </a:lnTo>
                <a:lnTo>
                  <a:pt x="17" y="9"/>
                </a:lnTo>
                <a:lnTo>
                  <a:pt x="16" y="9"/>
                </a:lnTo>
                <a:lnTo>
                  <a:pt x="17" y="9"/>
                </a:lnTo>
                <a:lnTo>
                  <a:pt x="16" y="9"/>
                </a:lnTo>
                <a:lnTo>
                  <a:pt x="18" y="8"/>
                </a:lnTo>
                <a:lnTo>
                  <a:pt x="17" y="8"/>
                </a:lnTo>
                <a:lnTo>
                  <a:pt x="19" y="8"/>
                </a:lnTo>
                <a:lnTo>
                  <a:pt x="18" y="8"/>
                </a:lnTo>
                <a:lnTo>
                  <a:pt x="19" y="8"/>
                </a:lnTo>
                <a:lnTo>
                  <a:pt x="21" y="8"/>
                </a:lnTo>
                <a:lnTo>
                  <a:pt x="20" y="8"/>
                </a:lnTo>
                <a:lnTo>
                  <a:pt x="21" y="8"/>
                </a:lnTo>
                <a:lnTo>
                  <a:pt x="20" y="7"/>
                </a:lnTo>
                <a:lnTo>
                  <a:pt x="19" y="8"/>
                </a:lnTo>
                <a:lnTo>
                  <a:pt x="20" y="7"/>
                </a:lnTo>
                <a:lnTo>
                  <a:pt x="19" y="7"/>
                </a:lnTo>
                <a:lnTo>
                  <a:pt x="20" y="7"/>
                </a:lnTo>
                <a:lnTo>
                  <a:pt x="21" y="7"/>
                </a:lnTo>
                <a:lnTo>
                  <a:pt x="20" y="7"/>
                </a:lnTo>
                <a:lnTo>
                  <a:pt x="21" y="7"/>
                </a:lnTo>
                <a:lnTo>
                  <a:pt x="20" y="6"/>
                </a:lnTo>
                <a:lnTo>
                  <a:pt x="19" y="7"/>
                </a:lnTo>
                <a:lnTo>
                  <a:pt x="20" y="6"/>
                </a:lnTo>
                <a:lnTo>
                  <a:pt x="19" y="6"/>
                </a:lnTo>
                <a:lnTo>
                  <a:pt x="21" y="6"/>
                </a:lnTo>
                <a:lnTo>
                  <a:pt x="22" y="6"/>
                </a:lnTo>
                <a:lnTo>
                  <a:pt x="21" y="6"/>
                </a:lnTo>
                <a:lnTo>
                  <a:pt x="20" y="6"/>
                </a:lnTo>
                <a:lnTo>
                  <a:pt x="22" y="6"/>
                </a:lnTo>
                <a:lnTo>
                  <a:pt x="23" y="6"/>
                </a:lnTo>
                <a:lnTo>
                  <a:pt x="22" y="6"/>
                </a:lnTo>
                <a:lnTo>
                  <a:pt x="23" y="6"/>
                </a:lnTo>
                <a:lnTo>
                  <a:pt x="22" y="6"/>
                </a:lnTo>
                <a:lnTo>
                  <a:pt x="23" y="6"/>
                </a:lnTo>
                <a:lnTo>
                  <a:pt x="22" y="5"/>
                </a:lnTo>
                <a:lnTo>
                  <a:pt x="23" y="6"/>
                </a:lnTo>
                <a:lnTo>
                  <a:pt x="22" y="5"/>
                </a:lnTo>
                <a:lnTo>
                  <a:pt x="24" y="5"/>
                </a:lnTo>
                <a:lnTo>
                  <a:pt x="24" y="6"/>
                </a:lnTo>
                <a:lnTo>
                  <a:pt x="24" y="5"/>
                </a:lnTo>
                <a:lnTo>
                  <a:pt x="25" y="5"/>
                </a:lnTo>
                <a:lnTo>
                  <a:pt x="24" y="5"/>
                </a:lnTo>
                <a:lnTo>
                  <a:pt x="23" y="5"/>
                </a:lnTo>
                <a:lnTo>
                  <a:pt x="25" y="5"/>
                </a:lnTo>
                <a:lnTo>
                  <a:pt x="24" y="5"/>
                </a:lnTo>
                <a:lnTo>
                  <a:pt x="25" y="5"/>
                </a:lnTo>
                <a:lnTo>
                  <a:pt x="24" y="5"/>
                </a:lnTo>
                <a:lnTo>
                  <a:pt x="25" y="4"/>
                </a:lnTo>
                <a:lnTo>
                  <a:pt x="24" y="4"/>
                </a:lnTo>
                <a:lnTo>
                  <a:pt x="26" y="4"/>
                </a:lnTo>
                <a:lnTo>
                  <a:pt x="25" y="4"/>
                </a:lnTo>
                <a:lnTo>
                  <a:pt x="26" y="4"/>
                </a:lnTo>
                <a:lnTo>
                  <a:pt x="26" y="3"/>
                </a:lnTo>
                <a:lnTo>
                  <a:pt x="26" y="4"/>
                </a:lnTo>
                <a:lnTo>
                  <a:pt x="27" y="4"/>
                </a:lnTo>
                <a:lnTo>
                  <a:pt x="26" y="3"/>
                </a:lnTo>
                <a:lnTo>
                  <a:pt x="27" y="3"/>
                </a:lnTo>
                <a:lnTo>
                  <a:pt x="28" y="3"/>
                </a:lnTo>
                <a:lnTo>
                  <a:pt x="27" y="3"/>
                </a:lnTo>
                <a:lnTo>
                  <a:pt x="29" y="3"/>
                </a:lnTo>
                <a:lnTo>
                  <a:pt x="28" y="3"/>
                </a:lnTo>
                <a:lnTo>
                  <a:pt x="29" y="3"/>
                </a:lnTo>
                <a:lnTo>
                  <a:pt x="30" y="2"/>
                </a:lnTo>
                <a:lnTo>
                  <a:pt x="30" y="3"/>
                </a:lnTo>
                <a:lnTo>
                  <a:pt x="29" y="4"/>
                </a:lnTo>
                <a:lnTo>
                  <a:pt x="30" y="3"/>
                </a:lnTo>
                <a:lnTo>
                  <a:pt x="31" y="3"/>
                </a:lnTo>
                <a:lnTo>
                  <a:pt x="30" y="3"/>
                </a:lnTo>
                <a:lnTo>
                  <a:pt x="31" y="2"/>
                </a:lnTo>
                <a:lnTo>
                  <a:pt x="31" y="3"/>
                </a:lnTo>
                <a:lnTo>
                  <a:pt x="32" y="2"/>
                </a:lnTo>
                <a:lnTo>
                  <a:pt x="33" y="3"/>
                </a:lnTo>
                <a:lnTo>
                  <a:pt x="33" y="2"/>
                </a:lnTo>
                <a:lnTo>
                  <a:pt x="32" y="2"/>
                </a:lnTo>
                <a:lnTo>
                  <a:pt x="35" y="2"/>
                </a:lnTo>
                <a:lnTo>
                  <a:pt x="34" y="2"/>
                </a:lnTo>
                <a:lnTo>
                  <a:pt x="35" y="2"/>
                </a:lnTo>
                <a:lnTo>
                  <a:pt x="36" y="2"/>
                </a:lnTo>
                <a:lnTo>
                  <a:pt x="35" y="2"/>
                </a:lnTo>
                <a:lnTo>
                  <a:pt x="36" y="1"/>
                </a:lnTo>
                <a:lnTo>
                  <a:pt x="38" y="1"/>
                </a:lnTo>
                <a:lnTo>
                  <a:pt x="37" y="1"/>
                </a:lnTo>
                <a:lnTo>
                  <a:pt x="38" y="1"/>
                </a:lnTo>
                <a:lnTo>
                  <a:pt x="37" y="1"/>
                </a:lnTo>
                <a:lnTo>
                  <a:pt x="38" y="1"/>
                </a:lnTo>
                <a:lnTo>
                  <a:pt x="38" y="0"/>
                </a:lnTo>
                <a:lnTo>
                  <a:pt x="39" y="1"/>
                </a:lnTo>
                <a:lnTo>
                  <a:pt x="40" y="0"/>
                </a:lnTo>
                <a:lnTo>
                  <a:pt x="40" y="1"/>
                </a:lnTo>
                <a:lnTo>
                  <a:pt x="39" y="1"/>
                </a:lnTo>
                <a:lnTo>
                  <a:pt x="39" y="2"/>
                </a:lnTo>
                <a:lnTo>
                  <a:pt x="42" y="1"/>
                </a:lnTo>
                <a:lnTo>
                  <a:pt x="41" y="1"/>
                </a:lnTo>
                <a:lnTo>
                  <a:pt x="42" y="1"/>
                </a:lnTo>
                <a:lnTo>
                  <a:pt x="43" y="1"/>
                </a:lnTo>
                <a:lnTo>
                  <a:pt x="44" y="1"/>
                </a:lnTo>
                <a:lnTo>
                  <a:pt x="43" y="1"/>
                </a:lnTo>
                <a:lnTo>
                  <a:pt x="43" y="0"/>
                </a:lnTo>
                <a:lnTo>
                  <a:pt x="45" y="0"/>
                </a:lnTo>
                <a:lnTo>
                  <a:pt x="45" y="1"/>
                </a:lnTo>
                <a:lnTo>
                  <a:pt x="44" y="1"/>
                </a:lnTo>
                <a:lnTo>
                  <a:pt x="45" y="1"/>
                </a:lnTo>
                <a:lnTo>
                  <a:pt x="44" y="1"/>
                </a:lnTo>
                <a:lnTo>
                  <a:pt x="45" y="1"/>
                </a:lnTo>
                <a:lnTo>
                  <a:pt x="44" y="1"/>
                </a:lnTo>
                <a:lnTo>
                  <a:pt x="45" y="1"/>
                </a:lnTo>
                <a:lnTo>
                  <a:pt x="45" y="2"/>
                </a:lnTo>
                <a:lnTo>
                  <a:pt x="45" y="1"/>
                </a:lnTo>
                <a:lnTo>
                  <a:pt x="46" y="1"/>
                </a:lnTo>
                <a:lnTo>
                  <a:pt x="47" y="1"/>
                </a:lnTo>
                <a:lnTo>
                  <a:pt x="49" y="1"/>
                </a:lnTo>
                <a:lnTo>
                  <a:pt x="48" y="1"/>
                </a:lnTo>
                <a:lnTo>
                  <a:pt x="49" y="1"/>
                </a:lnTo>
                <a:lnTo>
                  <a:pt x="50" y="2"/>
                </a:lnTo>
                <a:lnTo>
                  <a:pt x="49" y="2"/>
                </a:lnTo>
                <a:lnTo>
                  <a:pt x="46" y="2"/>
                </a:lnTo>
                <a:lnTo>
                  <a:pt x="48" y="2"/>
                </a:lnTo>
                <a:lnTo>
                  <a:pt x="47" y="2"/>
                </a:lnTo>
                <a:lnTo>
                  <a:pt x="48" y="2"/>
                </a:lnTo>
                <a:lnTo>
                  <a:pt x="47" y="3"/>
                </a:lnTo>
                <a:lnTo>
                  <a:pt x="49" y="3"/>
                </a:lnTo>
                <a:lnTo>
                  <a:pt x="49" y="2"/>
                </a:lnTo>
                <a:lnTo>
                  <a:pt x="49" y="3"/>
                </a:lnTo>
                <a:lnTo>
                  <a:pt x="50" y="3"/>
                </a:lnTo>
                <a:lnTo>
                  <a:pt x="49" y="3"/>
                </a:lnTo>
                <a:lnTo>
                  <a:pt x="47" y="4"/>
                </a:lnTo>
                <a:lnTo>
                  <a:pt x="46" y="4"/>
                </a:lnTo>
                <a:lnTo>
                  <a:pt x="47" y="3"/>
                </a:lnTo>
                <a:lnTo>
                  <a:pt x="45" y="3"/>
                </a:lnTo>
                <a:lnTo>
                  <a:pt x="44" y="2"/>
                </a:lnTo>
                <a:lnTo>
                  <a:pt x="42" y="2"/>
                </a:lnTo>
                <a:lnTo>
                  <a:pt x="41" y="3"/>
                </a:lnTo>
                <a:lnTo>
                  <a:pt x="40" y="4"/>
                </a:lnTo>
                <a:lnTo>
                  <a:pt x="39" y="5"/>
                </a:lnTo>
                <a:lnTo>
                  <a:pt x="37" y="5"/>
                </a:lnTo>
                <a:lnTo>
                  <a:pt x="35" y="5"/>
                </a:lnTo>
                <a:lnTo>
                  <a:pt x="34" y="5"/>
                </a:lnTo>
                <a:lnTo>
                  <a:pt x="32" y="4"/>
                </a:lnTo>
                <a:lnTo>
                  <a:pt x="31" y="4"/>
                </a:lnTo>
                <a:lnTo>
                  <a:pt x="30" y="4"/>
                </a:lnTo>
                <a:lnTo>
                  <a:pt x="29" y="4"/>
                </a:lnTo>
                <a:lnTo>
                  <a:pt x="30" y="5"/>
                </a:lnTo>
                <a:lnTo>
                  <a:pt x="29" y="5"/>
                </a:lnTo>
                <a:lnTo>
                  <a:pt x="30" y="5"/>
                </a:lnTo>
                <a:lnTo>
                  <a:pt x="29" y="5"/>
                </a:lnTo>
                <a:lnTo>
                  <a:pt x="26" y="5"/>
                </a:lnTo>
                <a:lnTo>
                  <a:pt x="26" y="6"/>
                </a:lnTo>
                <a:lnTo>
                  <a:pt x="25" y="6"/>
                </a:lnTo>
                <a:lnTo>
                  <a:pt x="24" y="6"/>
                </a:lnTo>
                <a:lnTo>
                  <a:pt x="23" y="6"/>
                </a:lnTo>
                <a:lnTo>
                  <a:pt x="22" y="7"/>
                </a:lnTo>
                <a:lnTo>
                  <a:pt x="22" y="8"/>
                </a:lnTo>
                <a:lnTo>
                  <a:pt x="20" y="9"/>
                </a:lnTo>
                <a:lnTo>
                  <a:pt x="21" y="9"/>
                </a:lnTo>
                <a:lnTo>
                  <a:pt x="19" y="10"/>
                </a:lnTo>
                <a:lnTo>
                  <a:pt x="19" y="11"/>
                </a:lnTo>
                <a:lnTo>
                  <a:pt x="17" y="13"/>
                </a:lnTo>
                <a:lnTo>
                  <a:pt x="18" y="13"/>
                </a:lnTo>
                <a:lnTo>
                  <a:pt x="18" y="14"/>
                </a:lnTo>
                <a:lnTo>
                  <a:pt x="16" y="13"/>
                </a:lnTo>
                <a:lnTo>
                  <a:pt x="14" y="14"/>
                </a:lnTo>
                <a:lnTo>
                  <a:pt x="14" y="15"/>
                </a:lnTo>
                <a:lnTo>
                  <a:pt x="14" y="16"/>
                </a:lnTo>
                <a:lnTo>
                  <a:pt x="15" y="17"/>
                </a:lnTo>
                <a:lnTo>
                  <a:pt x="14" y="18"/>
                </a:lnTo>
                <a:lnTo>
                  <a:pt x="16" y="19"/>
                </a:lnTo>
                <a:lnTo>
                  <a:pt x="15" y="19"/>
                </a:lnTo>
                <a:lnTo>
                  <a:pt x="14" y="19"/>
                </a:lnTo>
                <a:lnTo>
                  <a:pt x="15" y="20"/>
                </a:lnTo>
                <a:lnTo>
                  <a:pt x="15" y="21"/>
                </a:lnTo>
                <a:lnTo>
                  <a:pt x="14" y="22"/>
                </a:lnTo>
                <a:lnTo>
                  <a:pt x="13" y="22"/>
                </a:lnTo>
                <a:lnTo>
                  <a:pt x="14" y="23"/>
                </a:lnTo>
                <a:lnTo>
                  <a:pt x="13" y="23"/>
                </a:lnTo>
                <a:lnTo>
                  <a:pt x="12" y="23"/>
                </a:lnTo>
                <a:lnTo>
                  <a:pt x="11" y="22"/>
                </a:lnTo>
                <a:lnTo>
                  <a:pt x="10" y="22"/>
                </a:lnTo>
                <a:lnTo>
                  <a:pt x="11" y="23"/>
                </a:lnTo>
                <a:lnTo>
                  <a:pt x="10" y="23"/>
                </a:lnTo>
                <a:lnTo>
                  <a:pt x="9" y="23"/>
                </a:lnTo>
                <a:lnTo>
                  <a:pt x="10" y="23"/>
                </a:lnTo>
                <a:lnTo>
                  <a:pt x="7" y="25"/>
                </a:lnTo>
                <a:lnTo>
                  <a:pt x="4" y="25"/>
                </a:lnTo>
                <a:lnTo>
                  <a:pt x="2" y="24"/>
                </a:lnTo>
                <a:lnTo>
                  <a:pt x="2" y="23"/>
                </a:lnTo>
                <a:lnTo>
                  <a:pt x="3" y="24"/>
                </a:lnTo>
                <a:lnTo>
                  <a:pt x="3" y="23"/>
                </a:lnTo>
                <a:lnTo>
                  <a:pt x="2" y="23"/>
                </a:lnTo>
                <a:lnTo>
                  <a:pt x="3" y="23"/>
                </a:lnTo>
                <a:lnTo>
                  <a:pt x="2" y="23"/>
                </a:lnTo>
                <a:lnTo>
                  <a:pt x="3" y="22"/>
                </a:lnTo>
                <a:lnTo>
                  <a:pt x="2" y="22"/>
                </a:lnTo>
                <a:lnTo>
                  <a:pt x="3" y="22"/>
                </a:lnTo>
                <a:lnTo>
                  <a:pt x="2" y="22"/>
                </a:lnTo>
                <a:lnTo>
                  <a:pt x="2" y="23"/>
                </a:lnTo>
                <a:lnTo>
                  <a:pt x="1" y="22"/>
                </a:lnTo>
                <a:lnTo>
                  <a:pt x="2" y="22"/>
                </a:lnTo>
                <a:lnTo>
                  <a:pt x="3" y="22"/>
                </a:lnTo>
                <a:lnTo>
                  <a:pt x="2" y="22"/>
                </a:lnTo>
                <a:lnTo>
                  <a:pt x="3" y="21"/>
                </a:lnTo>
                <a:lnTo>
                  <a:pt x="4" y="21"/>
                </a:lnTo>
                <a:lnTo>
                  <a:pt x="3" y="21"/>
                </a:lnTo>
                <a:lnTo>
                  <a:pt x="4" y="21"/>
                </a:lnTo>
                <a:lnTo>
                  <a:pt x="5" y="20"/>
                </a:lnTo>
                <a:lnTo>
                  <a:pt x="3" y="21"/>
                </a:lnTo>
                <a:lnTo>
                  <a:pt x="2" y="21"/>
                </a:lnTo>
                <a:lnTo>
                  <a:pt x="1" y="21"/>
                </a:lnTo>
                <a:lnTo>
                  <a:pt x="1" y="20"/>
                </a:lnTo>
                <a:lnTo>
                  <a:pt x="2" y="21"/>
                </a:lnTo>
                <a:lnTo>
                  <a:pt x="2" y="20"/>
                </a:lnTo>
                <a:lnTo>
                  <a:pt x="1" y="20"/>
                </a:lnTo>
                <a:lnTo>
                  <a:pt x="0" y="20"/>
                </a:lnTo>
                <a:lnTo>
                  <a:pt x="1" y="20"/>
                </a:lnTo>
                <a:lnTo>
                  <a:pt x="2" y="20"/>
                </a:lnTo>
                <a:lnTo>
                  <a:pt x="1" y="20"/>
                </a:lnTo>
                <a:lnTo>
                  <a:pt x="1" y="19"/>
                </a:lnTo>
                <a:lnTo>
                  <a:pt x="3" y="19"/>
                </a:lnTo>
                <a:lnTo>
                  <a:pt x="4" y="19"/>
                </a:lnTo>
                <a:lnTo>
                  <a:pt x="5" y="20"/>
                </a:lnTo>
                <a:lnTo>
                  <a:pt x="4" y="19"/>
                </a:lnTo>
                <a:lnTo>
                  <a:pt x="5" y="19"/>
                </a:lnTo>
                <a:lnTo>
                  <a:pt x="6" y="18"/>
                </a:lnTo>
                <a:lnTo>
                  <a:pt x="5" y="19"/>
                </a:lnTo>
                <a:lnTo>
                  <a:pt x="4" y="19"/>
                </a:lnTo>
                <a:lnTo>
                  <a:pt x="3" y="19"/>
                </a:lnTo>
                <a:lnTo>
                  <a:pt x="1" y="19"/>
                </a:lnTo>
                <a:lnTo>
                  <a:pt x="2" y="19"/>
                </a:lnTo>
                <a:lnTo>
                  <a:pt x="1" y="19"/>
                </a:lnTo>
                <a:lnTo>
                  <a:pt x="2" y="19"/>
                </a:lnTo>
                <a:lnTo>
                  <a:pt x="1" y="18"/>
                </a:lnTo>
                <a:lnTo>
                  <a:pt x="1" y="17"/>
                </a:lnTo>
                <a:lnTo>
                  <a:pt x="2" y="18"/>
                </a:lnTo>
                <a:lnTo>
                  <a:pt x="2" y="17"/>
                </a:lnTo>
                <a:lnTo>
                  <a:pt x="3" y="17"/>
                </a:lnTo>
                <a:lnTo>
                  <a:pt x="2" y="17"/>
                </a:lnTo>
                <a:lnTo>
                  <a:pt x="3" y="17"/>
                </a:lnTo>
                <a:lnTo>
                  <a:pt x="4" y="17"/>
                </a:lnTo>
                <a:lnTo>
                  <a:pt x="5" y="17"/>
                </a:lnTo>
                <a:lnTo>
                  <a:pt x="4" y="17"/>
                </a:lnTo>
                <a:lnTo>
                  <a:pt x="3" y="17"/>
                </a:lnTo>
                <a:lnTo>
                  <a:pt x="4" y="17"/>
                </a:lnTo>
                <a:lnTo>
                  <a:pt x="3" y="16"/>
                </a:lnTo>
                <a:lnTo>
                  <a:pt x="5" y="16"/>
                </a:lnTo>
                <a:lnTo>
                  <a:pt x="5" y="17"/>
                </a:lnTo>
                <a:lnTo>
                  <a:pt x="6" y="16"/>
                </a:lnTo>
                <a:lnTo>
                  <a:pt x="5" y="16"/>
                </a:lnTo>
                <a:lnTo>
                  <a:pt x="6" y="16"/>
                </a:lnTo>
                <a:lnTo>
                  <a:pt x="4" y="16"/>
                </a:lnTo>
                <a:lnTo>
                  <a:pt x="5" y="16"/>
                </a:lnTo>
                <a:close/>
              </a:path>
            </a:pathLst>
          </a:custGeom>
          <a:noFill/>
          <a:ln w="9525">
            <a:noFill/>
            <a:round/>
            <a:headEnd/>
            <a:tailEnd/>
          </a:ln>
        </xdr:spPr>
      </xdr:sp>
      <xdr:sp macro="" textlink="">
        <xdr:nvSpPr>
          <xdr:cNvPr id="112" name="Freeform 73">
            <a:hlinkClick xmlns:r="http://schemas.openxmlformats.org/officeDocument/2006/relationships" r:id="rId85" tooltip="Sweden - 613"/>
          </xdr:cNvPr>
          <xdr:cNvSpPr>
            <a:spLocks/>
          </xdr:cNvSpPr>
        </xdr:nvSpPr>
        <xdr:spPr bwMode="auto">
          <a:xfrm>
            <a:off x="894" y="1357"/>
            <a:ext cx="383" cy="3"/>
          </a:xfrm>
          <a:custGeom>
            <a:avLst/>
            <a:gdLst/>
            <a:ahLst/>
            <a:cxnLst>
              <a:cxn ang="0">
                <a:pos x="0" y="3"/>
              </a:cxn>
              <a:cxn ang="0">
                <a:pos x="0" y="2"/>
              </a:cxn>
              <a:cxn ang="0">
                <a:pos x="2" y="0"/>
              </a:cxn>
              <a:cxn ang="0">
                <a:pos x="0" y="3"/>
              </a:cxn>
            </a:cxnLst>
            <a:rect l="0" t="0" r="r" b="b"/>
            <a:pathLst>
              <a:path w="2" h="3">
                <a:moveTo>
                  <a:pt x="0" y="3"/>
                </a:moveTo>
                <a:lnTo>
                  <a:pt x="0" y="2"/>
                </a:lnTo>
                <a:lnTo>
                  <a:pt x="2" y="0"/>
                </a:lnTo>
                <a:lnTo>
                  <a:pt x="0" y="3"/>
                </a:lnTo>
                <a:close/>
              </a:path>
            </a:pathLst>
          </a:custGeom>
          <a:noFill/>
          <a:ln w="9525">
            <a:noFill/>
            <a:round/>
            <a:headEnd/>
            <a:tailEnd/>
          </a:ln>
        </xdr:spPr>
      </xdr:sp>
      <xdr:sp macro="" textlink="">
        <xdr:nvSpPr>
          <xdr:cNvPr id="113" name="Freeform 72">
            <a:hlinkClick xmlns:r="http://schemas.openxmlformats.org/officeDocument/2006/relationships" r:id="rId85" tooltip="Sweden - 613"/>
          </xdr:cNvPr>
          <xdr:cNvSpPr>
            <a:spLocks/>
          </xdr:cNvSpPr>
        </xdr:nvSpPr>
        <xdr:spPr bwMode="auto">
          <a:xfrm>
            <a:off x="898" y="1356"/>
            <a:ext cx="382" cy="2"/>
          </a:xfrm>
          <a:custGeom>
            <a:avLst/>
            <a:gdLst/>
            <a:ahLst/>
            <a:cxnLst>
              <a:cxn ang="0">
                <a:pos x="1" y="0"/>
              </a:cxn>
              <a:cxn ang="0">
                <a:pos x="1" y="2"/>
              </a:cxn>
              <a:cxn ang="0">
                <a:pos x="0" y="2"/>
              </a:cxn>
              <a:cxn ang="0">
                <a:pos x="0" y="1"/>
              </a:cxn>
              <a:cxn ang="0">
                <a:pos x="1" y="0"/>
              </a:cxn>
            </a:cxnLst>
            <a:rect l="0" t="0" r="r" b="b"/>
            <a:pathLst>
              <a:path w="1" h="2">
                <a:moveTo>
                  <a:pt x="1" y="0"/>
                </a:moveTo>
                <a:lnTo>
                  <a:pt x="1" y="2"/>
                </a:lnTo>
                <a:lnTo>
                  <a:pt x="0" y="2"/>
                </a:lnTo>
                <a:lnTo>
                  <a:pt x="0" y="1"/>
                </a:lnTo>
                <a:lnTo>
                  <a:pt x="1" y="0"/>
                </a:lnTo>
                <a:close/>
              </a:path>
            </a:pathLst>
          </a:custGeom>
          <a:noFill/>
          <a:ln w="9525">
            <a:noFill/>
            <a:round/>
            <a:headEnd/>
            <a:tailEnd/>
          </a:ln>
        </xdr:spPr>
      </xdr:sp>
      <xdr:sp macro="" textlink="">
        <xdr:nvSpPr>
          <xdr:cNvPr id="114" name="Freeform 71">
            <a:hlinkClick xmlns:r="http://schemas.openxmlformats.org/officeDocument/2006/relationships" r:id="rId85" tooltip="Sweden - 613"/>
          </xdr:cNvPr>
          <xdr:cNvSpPr>
            <a:spLocks/>
          </xdr:cNvSpPr>
        </xdr:nvSpPr>
        <xdr:spPr bwMode="auto">
          <a:xfrm>
            <a:off x="884" y="1335"/>
            <a:ext cx="406" cy="26"/>
          </a:xfrm>
          <a:custGeom>
            <a:avLst/>
            <a:gdLst/>
            <a:ahLst/>
            <a:cxnLst>
              <a:cxn ang="0">
                <a:pos x="2" y="19"/>
              </a:cxn>
              <a:cxn ang="0">
                <a:pos x="2" y="18"/>
              </a:cxn>
              <a:cxn ang="0">
                <a:pos x="3" y="16"/>
              </a:cxn>
              <a:cxn ang="0">
                <a:pos x="3" y="15"/>
              </a:cxn>
              <a:cxn ang="0">
                <a:pos x="2" y="14"/>
              </a:cxn>
              <a:cxn ang="0">
                <a:pos x="2" y="12"/>
              </a:cxn>
              <a:cxn ang="0">
                <a:pos x="2" y="10"/>
              </a:cxn>
              <a:cxn ang="0">
                <a:pos x="6" y="10"/>
              </a:cxn>
              <a:cxn ang="0">
                <a:pos x="5" y="9"/>
              </a:cxn>
              <a:cxn ang="0">
                <a:pos x="7" y="6"/>
              </a:cxn>
              <a:cxn ang="0">
                <a:pos x="8" y="5"/>
              </a:cxn>
              <a:cxn ang="0">
                <a:pos x="10" y="3"/>
              </a:cxn>
              <a:cxn ang="0">
                <a:pos x="12" y="2"/>
              </a:cxn>
              <a:cxn ang="0">
                <a:pos x="14" y="2"/>
              </a:cxn>
              <a:cxn ang="0">
                <a:pos x="17" y="1"/>
              </a:cxn>
              <a:cxn ang="0">
                <a:pos x="17" y="1"/>
              </a:cxn>
              <a:cxn ang="0">
                <a:pos x="17" y="0"/>
              </a:cxn>
              <a:cxn ang="0">
                <a:pos x="21" y="1"/>
              </a:cxn>
              <a:cxn ang="0">
                <a:pos x="24" y="2"/>
              </a:cxn>
              <a:cxn ang="0">
                <a:pos x="24" y="4"/>
              </a:cxn>
              <a:cxn ang="0">
                <a:pos x="24" y="5"/>
              </a:cxn>
              <a:cxn ang="0">
                <a:pos x="23" y="6"/>
              </a:cxn>
              <a:cxn ang="0">
                <a:pos x="21" y="7"/>
              </a:cxn>
              <a:cxn ang="0">
                <a:pos x="21" y="6"/>
              </a:cxn>
              <a:cxn ang="0">
                <a:pos x="20" y="7"/>
              </a:cxn>
              <a:cxn ang="0">
                <a:pos x="20" y="8"/>
              </a:cxn>
              <a:cxn ang="0">
                <a:pos x="20" y="9"/>
              </a:cxn>
              <a:cxn ang="0">
                <a:pos x="19" y="10"/>
              </a:cxn>
              <a:cxn ang="0">
                <a:pos x="16" y="11"/>
              </a:cxn>
              <a:cxn ang="0">
                <a:pos x="14" y="12"/>
              </a:cxn>
              <a:cxn ang="0">
                <a:pos x="14" y="12"/>
              </a:cxn>
              <a:cxn ang="0">
                <a:pos x="12" y="13"/>
              </a:cxn>
              <a:cxn ang="0">
                <a:pos x="12" y="14"/>
              </a:cxn>
              <a:cxn ang="0">
                <a:pos x="12" y="16"/>
              </a:cxn>
              <a:cxn ang="0">
                <a:pos x="15" y="17"/>
              </a:cxn>
              <a:cxn ang="0">
                <a:pos x="15" y="17"/>
              </a:cxn>
              <a:cxn ang="0">
                <a:pos x="15" y="18"/>
              </a:cxn>
              <a:cxn ang="0">
                <a:pos x="14" y="18"/>
              </a:cxn>
              <a:cxn ang="0">
                <a:pos x="13" y="18"/>
              </a:cxn>
              <a:cxn ang="0">
                <a:pos x="11" y="18"/>
              </a:cxn>
              <a:cxn ang="0">
                <a:pos x="11" y="18"/>
              </a:cxn>
              <a:cxn ang="0">
                <a:pos x="14" y="19"/>
              </a:cxn>
              <a:cxn ang="0">
                <a:pos x="15" y="19"/>
              </a:cxn>
              <a:cxn ang="0">
                <a:pos x="13" y="19"/>
              </a:cxn>
              <a:cxn ang="0">
                <a:pos x="10" y="20"/>
              </a:cxn>
              <a:cxn ang="0">
                <a:pos x="10" y="20"/>
              </a:cxn>
              <a:cxn ang="0">
                <a:pos x="11" y="21"/>
              </a:cxn>
              <a:cxn ang="0">
                <a:pos x="10" y="21"/>
              </a:cxn>
              <a:cxn ang="0">
                <a:pos x="11" y="23"/>
              </a:cxn>
              <a:cxn ang="0">
                <a:pos x="9" y="25"/>
              </a:cxn>
              <a:cxn ang="0">
                <a:pos x="6" y="25"/>
              </a:cxn>
              <a:cxn ang="0">
                <a:pos x="6" y="26"/>
              </a:cxn>
              <a:cxn ang="0">
                <a:pos x="4" y="26"/>
              </a:cxn>
              <a:cxn ang="0">
                <a:pos x="3" y="25"/>
              </a:cxn>
              <a:cxn ang="0">
                <a:pos x="4" y="24"/>
              </a:cxn>
              <a:cxn ang="0">
                <a:pos x="2" y="22"/>
              </a:cxn>
              <a:cxn ang="0">
                <a:pos x="2" y="21"/>
              </a:cxn>
              <a:cxn ang="0">
                <a:pos x="0" y="20"/>
              </a:cxn>
              <a:cxn ang="0">
                <a:pos x="1" y="19"/>
              </a:cxn>
            </a:cxnLst>
            <a:rect l="0" t="0" r="r" b="b"/>
            <a:pathLst>
              <a:path w="25" h="26">
                <a:moveTo>
                  <a:pt x="1" y="19"/>
                </a:moveTo>
                <a:lnTo>
                  <a:pt x="2" y="19"/>
                </a:lnTo>
                <a:lnTo>
                  <a:pt x="1" y="18"/>
                </a:lnTo>
                <a:lnTo>
                  <a:pt x="2" y="18"/>
                </a:lnTo>
                <a:lnTo>
                  <a:pt x="3" y="17"/>
                </a:lnTo>
                <a:lnTo>
                  <a:pt x="3" y="16"/>
                </a:lnTo>
                <a:lnTo>
                  <a:pt x="2" y="15"/>
                </a:lnTo>
                <a:lnTo>
                  <a:pt x="3" y="15"/>
                </a:lnTo>
                <a:lnTo>
                  <a:pt x="4" y="15"/>
                </a:lnTo>
                <a:lnTo>
                  <a:pt x="2" y="14"/>
                </a:lnTo>
                <a:lnTo>
                  <a:pt x="3" y="13"/>
                </a:lnTo>
                <a:lnTo>
                  <a:pt x="2" y="12"/>
                </a:lnTo>
                <a:lnTo>
                  <a:pt x="2" y="11"/>
                </a:lnTo>
                <a:lnTo>
                  <a:pt x="2" y="10"/>
                </a:lnTo>
                <a:lnTo>
                  <a:pt x="4" y="9"/>
                </a:lnTo>
                <a:lnTo>
                  <a:pt x="6" y="10"/>
                </a:lnTo>
                <a:lnTo>
                  <a:pt x="6" y="9"/>
                </a:lnTo>
                <a:lnTo>
                  <a:pt x="5" y="9"/>
                </a:lnTo>
                <a:lnTo>
                  <a:pt x="7" y="7"/>
                </a:lnTo>
                <a:lnTo>
                  <a:pt x="7" y="6"/>
                </a:lnTo>
                <a:lnTo>
                  <a:pt x="9" y="5"/>
                </a:lnTo>
                <a:lnTo>
                  <a:pt x="8" y="5"/>
                </a:lnTo>
                <a:lnTo>
                  <a:pt x="10" y="4"/>
                </a:lnTo>
                <a:lnTo>
                  <a:pt x="10" y="3"/>
                </a:lnTo>
                <a:lnTo>
                  <a:pt x="11" y="2"/>
                </a:lnTo>
                <a:lnTo>
                  <a:pt x="12" y="2"/>
                </a:lnTo>
                <a:lnTo>
                  <a:pt x="13" y="2"/>
                </a:lnTo>
                <a:lnTo>
                  <a:pt x="14" y="2"/>
                </a:lnTo>
                <a:lnTo>
                  <a:pt x="14" y="1"/>
                </a:lnTo>
                <a:lnTo>
                  <a:pt x="17" y="1"/>
                </a:lnTo>
                <a:lnTo>
                  <a:pt x="18" y="1"/>
                </a:lnTo>
                <a:lnTo>
                  <a:pt x="17" y="1"/>
                </a:lnTo>
                <a:lnTo>
                  <a:pt x="18" y="1"/>
                </a:lnTo>
                <a:lnTo>
                  <a:pt x="17" y="0"/>
                </a:lnTo>
                <a:lnTo>
                  <a:pt x="18" y="0"/>
                </a:lnTo>
                <a:lnTo>
                  <a:pt x="21" y="1"/>
                </a:lnTo>
                <a:lnTo>
                  <a:pt x="23" y="1"/>
                </a:lnTo>
                <a:lnTo>
                  <a:pt x="24" y="2"/>
                </a:lnTo>
                <a:lnTo>
                  <a:pt x="24" y="3"/>
                </a:lnTo>
                <a:lnTo>
                  <a:pt x="24" y="4"/>
                </a:lnTo>
                <a:lnTo>
                  <a:pt x="25" y="4"/>
                </a:lnTo>
                <a:lnTo>
                  <a:pt x="24" y="5"/>
                </a:lnTo>
                <a:lnTo>
                  <a:pt x="25" y="6"/>
                </a:lnTo>
                <a:lnTo>
                  <a:pt x="23" y="6"/>
                </a:lnTo>
                <a:lnTo>
                  <a:pt x="22" y="6"/>
                </a:lnTo>
                <a:lnTo>
                  <a:pt x="21" y="7"/>
                </a:lnTo>
                <a:lnTo>
                  <a:pt x="22" y="7"/>
                </a:lnTo>
                <a:lnTo>
                  <a:pt x="21" y="6"/>
                </a:lnTo>
                <a:lnTo>
                  <a:pt x="21" y="7"/>
                </a:lnTo>
                <a:lnTo>
                  <a:pt x="20" y="7"/>
                </a:lnTo>
                <a:lnTo>
                  <a:pt x="19" y="8"/>
                </a:lnTo>
                <a:lnTo>
                  <a:pt x="20" y="8"/>
                </a:lnTo>
                <a:lnTo>
                  <a:pt x="19" y="8"/>
                </a:lnTo>
                <a:lnTo>
                  <a:pt x="20" y="9"/>
                </a:lnTo>
                <a:lnTo>
                  <a:pt x="19" y="9"/>
                </a:lnTo>
                <a:lnTo>
                  <a:pt x="19" y="10"/>
                </a:lnTo>
                <a:lnTo>
                  <a:pt x="17" y="11"/>
                </a:lnTo>
                <a:lnTo>
                  <a:pt x="16" y="11"/>
                </a:lnTo>
                <a:lnTo>
                  <a:pt x="15" y="11"/>
                </a:lnTo>
                <a:lnTo>
                  <a:pt x="14" y="12"/>
                </a:lnTo>
                <a:lnTo>
                  <a:pt x="15" y="12"/>
                </a:lnTo>
                <a:lnTo>
                  <a:pt x="14" y="12"/>
                </a:lnTo>
                <a:lnTo>
                  <a:pt x="13" y="12"/>
                </a:lnTo>
                <a:lnTo>
                  <a:pt x="12" y="13"/>
                </a:lnTo>
                <a:lnTo>
                  <a:pt x="13" y="13"/>
                </a:lnTo>
                <a:lnTo>
                  <a:pt x="12" y="14"/>
                </a:lnTo>
                <a:lnTo>
                  <a:pt x="12" y="15"/>
                </a:lnTo>
                <a:lnTo>
                  <a:pt x="12" y="16"/>
                </a:lnTo>
                <a:lnTo>
                  <a:pt x="13" y="16"/>
                </a:lnTo>
                <a:lnTo>
                  <a:pt x="15" y="17"/>
                </a:lnTo>
                <a:lnTo>
                  <a:pt x="14" y="17"/>
                </a:lnTo>
                <a:lnTo>
                  <a:pt x="15" y="17"/>
                </a:lnTo>
                <a:lnTo>
                  <a:pt x="16" y="18"/>
                </a:lnTo>
                <a:lnTo>
                  <a:pt x="15" y="18"/>
                </a:lnTo>
                <a:lnTo>
                  <a:pt x="16" y="18"/>
                </a:lnTo>
                <a:lnTo>
                  <a:pt x="14" y="18"/>
                </a:lnTo>
                <a:lnTo>
                  <a:pt x="14" y="19"/>
                </a:lnTo>
                <a:lnTo>
                  <a:pt x="13" y="18"/>
                </a:lnTo>
                <a:lnTo>
                  <a:pt x="12" y="18"/>
                </a:lnTo>
                <a:lnTo>
                  <a:pt x="11" y="18"/>
                </a:lnTo>
                <a:lnTo>
                  <a:pt x="10" y="18"/>
                </a:lnTo>
                <a:lnTo>
                  <a:pt x="11" y="18"/>
                </a:lnTo>
                <a:lnTo>
                  <a:pt x="12" y="19"/>
                </a:lnTo>
                <a:lnTo>
                  <a:pt x="14" y="19"/>
                </a:lnTo>
                <a:lnTo>
                  <a:pt x="14" y="18"/>
                </a:lnTo>
                <a:lnTo>
                  <a:pt x="15" y="19"/>
                </a:lnTo>
                <a:lnTo>
                  <a:pt x="14" y="19"/>
                </a:lnTo>
                <a:lnTo>
                  <a:pt x="13" y="19"/>
                </a:lnTo>
                <a:lnTo>
                  <a:pt x="12" y="20"/>
                </a:lnTo>
                <a:lnTo>
                  <a:pt x="10" y="20"/>
                </a:lnTo>
                <a:lnTo>
                  <a:pt x="11" y="20"/>
                </a:lnTo>
                <a:lnTo>
                  <a:pt x="10" y="20"/>
                </a:lnTo>
                <a:lnTo>
                  <a:pt x="11" y="20"/>
                </a:lnTo>
                <a:lnTo>
                  <a:pt x="11" y="21"/>
                </a:lnTo>
                <a:lnTo>
                  <a:pt x="11" y="22"/>
                </a:lnTo>
                <a:lnTo>
                  <a:pt x="10" y="21"/>
                </a:lnTo>
                <a:lnTo>
                  <a:pt x="11" y="22"/>
                </a:lnTo>
                <a:lnTo>
                  <a:pt x="11" y="23"/>
                </a:lnTo>
                <a:lnTo>
                  <a:pt x="10" y="25"/>
                </a:lnTo>
                <a:lnTo>
                  <a:pt x="9" y="25"/>
                </a:lnTo>
                <a:lnTo>
                  <a:pt x="7" y="25"/>
                </a:lnTo>
                <a:lnTo>
                  <a:pt x="6" y="25"/>
                </a:lnTo>
                <a:lnTo>
                  <a:pt x="7" y="26"/>
                </a:lnTo>
                <a:lnTo>
                  <a:pt x="6" y="26"/>
                </a:lnTo>
                <a:lnTo>
                  <a:pt x="5" y="26"/>
                </a:lnTo>
                <a:lnTo>
                  <a:pt x="4" y="26"/>
                </a:lnTo>
                <a:lnTo>
                  <a:pt x="3" y="24"/>
                </a:lnTo>
                <a:lnTo>
                  <a:pt x="3" y="25"/>
                </a:lnTo>
                <a:lnTo>
                  <a:pt x="3" y="24"/>
                </a:lnTo>
                <a:lnTo>
                  <a:pt x="4" y="24"/>
                </a:lnTo>
                <a:lnTo>
                  <a:pt x="3" y="23"/>
                </a:lnTo>
                <a:lnTo>
                  <a:pt x="2" y="22"/>
                </a:lnTo>
                <a:lnTo>
                  <a:pt x="1" y="22"/>
                </a:lnTo>
                <a:lnTo>
                  <a:pt x="2" y="21"/>
                </a:lnTo>
                <a:lnTo>
                  <a:pt x="1" y="21"/>
                </a:lnTo>
                <a:lnTo>
                  <a:pt x="0" y="20"/>
                </a:lnTo>
                <a:lnTo>
                  <a:pt x="0" y="19"/>
                </a:lnTo>
                <a:lnTo>
                  <a:pt x="1" y="19"/>
                </a:lnTo>
                <a:close/>
              </a:path>
            </a:pathLst>
          </a:custGeom>
          <a:noFill/>
          <a:ln w="9525">
            <a:noFill/>
            <a:round/>
            <a:headEnd/>
            <a:tailEnd/>
          </a:ln>
        </xdr:spPr>
      </xdr:sp>
      <xdr:sp macro="" textlink="">
        <xdr:nvSpPr>
          <xdr:cNvPr id="115" name="Freeform 70">
            <a:hlinkClick xmlns:r="http://schemas.openxmlformats.org/officeDocument/2006/relationships" r:id="rId86" tooltip="Brazil - 623"/>
          </xdr:cNvPr>
          <xdr:cNvSpPr>
            <a:spLocks/>
          </xdr:cNvSpPr>
        </xdr:nvSpPr>
        <xdr:spPr bwMode="auto">
          <a:xfrm>
            <a:off x="1103" y="1457"/>
            <a:ext cx="74" cy="74"/>
          </a:xfrm>
          <a:custGeom>
            <a:avLst/>
            <a:gdLst/>
            <a:ahLst/>
            <a:cxnLst>
              <a:cxn ang="0">
                <a:pos x="56" y="16"/>
              </a:cxn>
              <a:cxn ang="0">
                <a:pos x="57" y="15"/>
              </a:cxn>
              <a:cxn ang="0">
                <a:pos x="65" y="15"/>
              </a:cxn>
              <a:cxn ang="0">
                <a:pos x="74" y="25"/>
              </a:cxn>
              <a:cxn ang="0">
                <a:pos x="70" y="31"/>
              </a:cxn>
              <a:cxn ang="0">
                <a:pos x="67" y="35"/>
              </a:cxn>
              <a:cxn ang="0">
                <a:pos x="67" y="40"/>
              </a:cxn>
              <a:cxn ang="0">
                <a:pos x="63" y="51"/>
              </a:cxn>
              <a:cxn ang="0">
                <a:pos x="59" y="53"/>
              </a:cxn>
              <a:cxn ang="0">
                <a:pos x="58" y="54"/>
              </a:cxn>
              <a:cxn ang="0">
                <a:pos x="54" y="55"/>
              </a:cxn>
              <a:cxn ang="0">
                <a:pos x="49" y="59"/>
              </a:cxn>
              <a:cxn ang="0">
                <a:pos x="48" y="60"/>
              </a:cxn>
              <a:cxn ang="0">
                <a:pos x="46" y="66"/>
              </a:cxn>
              <a:cxn ang="0">
                <a:pos x="43" y="70"/>
              </a:cxn>
              <a:cxn ang="0">
                <a:pos x="43" y="69"/>
              </a:cxn>
              <a:cxn ang="0">
                <a:pos x="39" y="74"/>
              </a:cxn>
              <a:cxn ang="0">
                <a:pos x="37" y="71"/>
              </a:cxn>
              <a:cxn ang="0">
                <a:pos x="32" y="68"/>
              </a:cxn>
              <a:cxn ang="0">
                <a:pos x="38" y="62"/>
              </a:cxn>
              <a:cxn ang="0">
                <a:pos x="37" y="55"/>
              </a:cxn>
              <a:cxn ang="0">
                <a:pos x="33" y="52"/>
              </a:cxn>
              <a:cxn ang="0">
                <a:pos x="30" y="48"/>
              </a:cxn>
              <a:cxn ang="0">
                <a:pos x="29" y="42"/>
              </a:cxn>
              <a:cxn ang="0">
                <a:pos x="26" y="39"/>
              </a:cxn>
              <a:cxn ang="0">
                <a:pos x="21" y="35"/>
              </a:cxn>
              <a:cxn ang="0">
                <a:pos x="16" y="29"/>
              </a:cxn>
              <a:cxn ang="0">
                <a:pos x="8" y="31"/>
              </a:cxn>
              <a:cxn ang="0">
                <a:pos x="3" y="28"/>
              </a:cxn>
              <a:cxn ang="0">
                <a:pos x="0" y="24"/>
              </a:cxn>
              <a:cxn ang="0">
                <a:pos x="5" y="18"/>
              </a:cxn>
              <a:cxn ang="0">
                <a:pos x="7" y="10"/>
              </a:cxn>
              <a:cxn ang="0">
                <a:pos x="8" y="8"/>
              </a:cxn>
              <a:cxn ang="0">
                <a:pos x="12" y="6"/>
              </a:cxn>
              <a:cxn ang="0">
                <a:pos x="16" y="9"/>
              </a:cxn>
              <a:cxn ang="0">
                <a:pos x="20" y="5"/>
              </a:cxn>
              <a:cxn ang="0">
                <a:pos x="19" y="3"/>
              </a:cxn>
              <a:cxn ang="0">
                <a:pos x="23" y="2"/>
              </a:cxn>
              <a:cxn ang="0">
                <a:pos x="27" y="2"/>
              </a:cxn>
              <a:cxn ang="0">
                <a:pos x="29" y="8"/>
              </a:cxn>
              <a:cxn ang="0">
                <a:pos x="34" y="6"/>
              </a:cxn>
              <a:cxn ang="0">
                <a:pos x="38" y="6"/>
              </a:cxn>
              <a:cxn ang="0">
                <a:pos x="42" y="2"/>
              </a:cxn>
              <a:cxn ang="0">
                <a:pos x="45" y="7"/>
              </a:cxn>
              <a:cxn ang="0">
                <a:pos x="43" y="10"/>
              </a:cxn>
              <a:cxn ang="0">
                <a:pos x="44" y="12"/>
              </a:cxn>
              <a:cxn ang="0">
                <a:pos x="43" y="13"/>
              </a:cxn>
              <a:cxn ang="0">
                <a:pos x="45" y="14"/>
              </a:cxn>
              <a:cxn ang="0">
                <a:pos x="48" y="13"/>
              </a:cxn>
              <a:cxn ang="0">
                <a:pos x="50" y="12"/>
              </a:cxn>
              <a:cxn ang="0">
                <a:pos x="52" y="12"/>
              </a:cxn>
              <a:cxn ang="0">
                <a:pos x="54" y="13"/>
              </a:cxn>
            </a:cxnLst>
            <a:rect l="0" t="0" r="r" b="b"/>
            <a:pathLst>
              <a:path w="74" h="74">
                <a:moveTo>
                  <a:pt x="56" y="13"/>
                </a:moveTo>
                <a:lnTo>
                  <a:pt x="56" y="14"/>
                </a:lnTo>
                <a:lnTo>
                  <a:pt x="56" y="15"/>
                </a:lnTo>
                <a:lnTo>
                  <a:pt x="55" y="16"/>
                </a:lnTo>
                <a:lnTo>
                  <a:pt x="56" y="16"/>
                </a:lnTo>
                <a:lnTo>
                  <a:pt x="56" y="15"/>
                </a:lnTo>
                <a:lnTo>
                  <a:pt x="57" y="15"/>
                </a:lnTo>
                <a:lnTo>
                  <a:pt x="56" y="15"/>
                </a:lnTo>
                <a:lnTo>
                  <a:pt x="57" y="16"/>
                </a:lnTo>
                <a:lnTo>
                  <a:pt x="57" y="15"/>
                </a:lnTo>
                <a:lnTo>
                  <a:pt x="58" y="15"/>
                </a:lnTo>
                <a:lnTo>
                  <a:pt x="60" y="15"/>
                </a:lnTo>
                <a:lnTo>
                  <a:pt x="61" y="15"/>
                </a:lnTo>
                <a:lnTo>
                  <a:pt x="62" y="16"/>
                </a:lnTo>
                <a:lnTo>
                  <a:pt x="65" y="15"/>
                </a:lnTo>
                <a:lnTo>
                  <a:pt x="67" y="17"/>
                </a:lnTo>
                <a:lnTo>
                  <a:pt x="70" y="19"/>
                </a:lnTo>
                <a:lnTo>
                  <a:pt x="73" y="20"/>
                </a:lnTo>
                <a:lnTo>
                  <a:pt x="74" y="24"/>
                </a:lnTo>
                <a:lnTo>
                  <a:pt x="74" y="25"/>
                </a:lnTo>
                <a:lnTo>
                  <a:pt x="74" y="28"/>
                </a:lnTo>
                <a:lnTo>
                  <a:pt x="71" y="30"/>
                </a:lnTo>
                <a:lnTo>
                  <a:pt x="70" y="31"/>
                </a:lnTo>
                <a:lnTo>
                  <a:pt x="70" y="32"/>
                </a:lnTo>
                <a:lnTo>
                  <a:pt x="70" y="31"/>
                </a:lnTo>
                <a:lnTo>
                  <a:pt x="69" y="33"/>
                </a:lnTo>
                <a:lnTo>
                  <a:pt x="68" y="35"/>
                </a:lnTo>
                <a:lnTo>
                  <a:pt x="67" y="35"/>
                </a:lnTo>
                <a:lnTo>
                  <a:pt x="67" y="34"/>
                </a:lnTo>
                <a:lnTo>
                  <a:pt x="67" y="35"/>
                </a:lnTo>
                <a:lnTo>
                  <a:pt x="66" y="36"/>
                </a:lnTo>
                <a:lnTo>
                  <a:pt x="66" y="37"/>
                </a:lnTo>
                <a:lnTo>
                  <a:pt x="67" y="37"/>
                </a:lnTo>
                <a:lnTo>
                  <a:pt x="66" y="38"/>
                </a:lnTo>
                <a:lnTo>
                  <a:pt x="67" y="40"/>
                </a:lnTo>
                <a:lnTo>
                  <a:pt x="66" y="43"/>
                </a:lnTo>
                <a:lnTo>
                  <a:pt x="66" y="44"/>
                </a:lnTo>
                <a:lnTo>
                  <a:pt x="65" y="45"/>
                </a:lnTo>
                <a:lnTo>
                  <a:pt x="65" y="47"/>
                </a:lnTo>
                <a:lnTo>
                  <a:pt x="63" y="51"/>
                </a:lnTo>
                <a:lnTo>
                  <a:pt x="63" y="52"/>
                </a:lnTo>
                <a:lnTo>
                  <a:pt x="61" y="53"/>
                </a:lnTo>
                <a:lnTo>
                  <a:pt x="61" y="54"/>
                </a:lnTo>
                <a:lnTo>
                  <a:pt x="59" y="54"/>
                </a:lnTo>
                <a:lnTo>
                  <a:pt x="59" y="53"/>
                </a:lnTo>
                <a:lnTo>
                  <a:pt x="58" y="53"/>
                </a:lnTo>
                <a:lnTo>
                  <a:pt x="59" y="54"/>
                </a:lnTo>
                <a:lnTo>
                  <a:pt x="58" y="54"/>
                </a:lnTo>
                <a:lnTo>
                  <a:pt x="57" y="54"/>
                </a:lnTo>
                <a:lnTo>
                  <a:pt x="58" y="54"/>
                </a:lnTo>
                <a:lnTo>
                  <a:pt x="57" y="54"/>
                </a:lnTo>
                <a:lnTo>
                  <a:pt x="56" y="54"/>
                </a:lnTo>
                <a:lnTo>
                  <a:pt x="56" y="55"/>
                </a:lnTo>
                <a:lnTo>
                  <a:pt x="55" y="55"/>
                </a:lnTo>
                <a:lnTo>
                  <a:pt x="54" y="55"/>
                </a:lnTo>
                <a:lnTo>
                  <a:pt x="53" y="55"/>
                </a:lnTo>
                <a:lnTo>
                  <a:pt x="53" y="56"/>
                </a:lnTo>
                <a:lnTo>
                  <a:pt x="52" y="56"/>
                </a:lnTo>
                <a:lnTo>
                  <a:pt x="49" y="58"/>
                </a:lnTo>
                <a:lnTo>
                  <a:pt x="49" y="59"/>
                </a:lnTo>
                <a:lnTo>
                  <a:pt x="49" y="58"/>
                </a:lnTo>
                <a:lnTo>
                  <a:pt x="48" y="59"/>
                </a:lnTo>
                <a:lnTo>
                  <a:pt x="49" y="59"/>
                </a:lnTo>
                <a:lnTo>
                  <a:pt x="48" y="59"/>
                </a:lnTo>
                <a:lnTo>
                  <a:pt x="48" y="60"/>
                </a:lnTo>
                <a:lnTo>
                  <a:pt x="48" y="62"/>
                </a:lnTo>
                <a:lnTo>
                  <a:pt x="48" y="63"/>
                </a:lnTo>
                <a:lnTo>
                  <a:pt x="48" y="64"/>
                </a:lnTo>
                <a:lnTo>
                  <a:pt x="48" y="65"/>
                </a:lnTo>
                <a:lnTo>
                  <a:pt x="46" y="66"/>
                </a:lnTo>
                <a:lnTo>
                  <a:pt x="44" y="69"/>
                </a:lnTo>
                <a:lnTo>
                  <a:pt x="41" y="72"/>
                </a:lnTo>
                <a:lnTo>
                  <a:pt x="41" y="71"/>
                </a:lnTo>
                <a:lnTo>
                  <a:pt x="42" y="71"/>
                </a:lnTo>
                <a:lnTo>
                  <a:pt x="43" y="70"/>
                </a:lnTo>
                <a:lnTo>
                  <a:pt x="43" y="69"/>
                </a:lnTo>
                <a:lnTo>
                  <a:pt x="44" y="69"/>
                </a:lnTo>
                <a:lnTo>
                  <a:pt x="44" y="68"/>
                </a:lnTo>
                <a:lnTo>
                  <a:pt x="43" y="67"/>
                </a:lnTo>
                <a:lnTo>
                  <a:pt x="43" y="69"/>
                </a:lnTo>
                <a:lnTo>
                  <a:pt x="42" y="70"/>
                </a:lnTo>
                <a:lnTo>
                  <a:pt x="41" y="71"/>
                </a:lnTo>
                <a:lnTo>
                  <a:pt x="41" y="72"/>
                </a:lnTo>
                <a:lnTo>
                  <a:pt x="40" y="73"/>
                </a:lnTo>
                <a:lnTo>
                  <a:pt x="39" y="74"/>
                </a:lnTo>
                <a:lnTo>
                  <a:pt x="39" y="73"/>
                </a:lnTo>
                <a:lnTo>
                  <a:pt x="40" y="72"/>
                </a:lnTo>
                <a:lnTo>
                  <a:pt x="39" y="72"/>
                </a:lnTo>
                <a:lnTo>
                  <a:pt x="38" y="71"/>
                </a:lnTo>
                <a:lnTo>
                  <a:pt x="37" y="71"/>
                </a:lnTo>
                <a:lnTo>
                  <a:pt x="37" y="70"/>
                </a:lnTo>
                <a:lnTo>
                  <a:pt x="36" y="70"/>
                </a:lnTo>
                <a:lnTo>
                  <a:pt x="35" y="69"/>
                </a:lnTo>
                <a:lnTo>
                  <a:pt x="34" y="69"/>
                </a:lnTo>
                <a:lnTo>
                  <a:pt x="32" y="68"/>
                </a:lnTo>
                <a:lnTo>
                  <a:pt x="31" y="68"/>
                </a:lnTo>
                <a:lnTo>
                  <a:pt x="34" y="64"/>
                </a:lnTo>
                <a:lnTo>
                  <a:pt x="35" y="64"/>
                </a:lnTo>
                <a:lnTo>
                  <a:pt x="36" y="63"/>
                </a:lnTo>
                <a:lnTo>
                  <a:pt x="38" y="62"/>
                </a:lnTo>
                <a:lnTo>
                  <a:pt x="38" y="60"/>
                </a:lnTo>
                <a:lnTo>
                  <a:pt x="38" y="59"/>
                </a:lnTo>
                <a:lnTo>
                  <a:pt x="37" y="59"/>
                </a:lnTo>
                <a:lnTo>
                  <a:pt x="37" y="56"/>
                </a:lnTo>
                <a:lnTo>
                  <a:pt x="37" y="55"/>
                </a:lnTo>
                <a:lnTo>
                  <a:pt x="36" y="56"/>
                </a:lnTo>
                <a:lnTo>
                  <a:pt x="35" y="56"/>
                </a:lnTo>
                <a:lnTo>
                  <a:pt x="35" y="53"/>
                </a:lnTo>
                <a:lnTo>
                  <a:pt x="34" y="53"/>
                </a:lnTo>
                <a:lnTo>
                  <a:pt x="33" y="52"/>
                </a:lnTo>
                <a:lnTo>
                  <a:pt x="32" y="53"/>
                </a:lnTo>
                <a:lnTo>
                  <a:pt x="30" y="52"/>
                </a:lnTo>
                <a:lnTo>
                  <a:pt x="31" y="50"/>
                </a:lnTo>
                <a:lnTo>
                  <a:pt x="30" y="49"/>
                </a:lnTo>
                <a:lnTo>
                  <a:pt x="30" y="48"/>
                </a:lnTo>
                <a:lnTo>
                  <a:pt x="31" y="46"/>
                </a:lnTo>
                <a:lnTo>
                  <a:pt x="31" y="45"/>
                </a:lnTo>
                <a:lnTo>
                  <a:pt x="31" y="44"/>
                </a:lnTo>
                <a:lnTo>
                  <a:pt x="29" y="43"/>
                </a:lnTo>
                <a:lnTo>
                  <a:pt x="29" y="42"/>
                </a:lnTo>
                <a:lnTo>
                  <a:pt x="30" y="41"/>
                </a:lnTo>
                <a:lnTo>
                  <a:pt x="26" y="41"/>
                </a:lnTo>
                <a:lnTo>
                  <a:pt x="26" y="40"/>
                </a:lnTo>
                <a:lnTo>
                  <a:pt x="25" y="39"/>
                </a:lnTo>
                <a:lnTo>
                  <a:pt x="26" y="39"/>
                </a:lnTo>
                <a:lnTo>
                  <a:pt x="25" y="36"/>
                </a:lnTo>
                <a:lnTo>
                  <a:pt x="24" y="36"/>
                </a:lnTo>
                <a:lnTo>
                  <a:pt x="23" y="36"/>
                </a:lnTo>
                <a:lnTo>
                  <a:pt x="22" y="35"/>
                </a:lnTo>
                <a:lnTo>
                  <a:pt x="21" y="35"/>
                </a:lnTo>
                <a:lnTo>
                  <a:pt x="20" y="34"/>
                </a:lnTo>
                <a:lnTo>
                  <a:pt x="18" y="34"/>
                </a:lnTo>
                <a:lnTo>
                  <a:pt x="17" y="33"/>
                </a:lnTo>
                <a:lnTo>
                  <a:pt x="16" y="32"/>
                </a:lnTo>
                <a:lnTo>
                  <a:pt x="16" y="29"/>
                </a:lnTo>
                <a:lnTo>
                  <a:pt x="14" y="29"/>
                </a:lnTo>
                <a:lnTo>
                  <a:pt x="12" y="30"/>
                </a:lnTo>
                <a:lnTo>
                  <a:pt x="11" y="30"/>
                </a:lnTo>
                <a:lnTo>
                  <a:pt x="10" y="31"/>
                </a:lnTo>
                <a:lnTo>
                  <a:pt x="8" y="31"/>
                </a:lnTo>
                <a:lnTo>
                  <a:pt x="6" y="31"/>
                </a:lnTo>
                <a:lnTo>
                  <a:pt x="6" y="28"/>
                </a:lnTo>
                <a:lnTo>
                  <a:pt x="5" y="29"/>
                </a:lnTo>
                <a:lnTo>
                  <a:pt x="3" y="29"/>
                </a:lnTo>
                <a:lnTo>
                  <a:pt x="3" y="28"/>
                </a:lnTo>
                <a:lnTo>
                  <a:pt x="1" y="28"/>
                </a:lnTo>
                <a:lnTo>
                  <a:pt x="1" y="27"/>
                </a:lnTo>
                <a:lnTo>
                  <a:pt x="1" y="26"/>
                </a:lnTo>
                <a:lnTo>
                  <a:pt x="0" y="25"/>
                </a:lnTo>
                <a:lnTo>
                  <a:pt x="0" y="24"/>
                </a:lnTo>
                <a:lnTo>
                  <a:pt x="0" y="23"/>
                </a:lnTo>
                <a:lnTo>
                  <a:pt x="1" y="22"/>
                </a:lnTo>
                <a:lnTo>
                  <a:pt x="2" y="20"/>
                </a:lnTo>
                <a:lnTo>
                  <a:pt x="4" y="19"/>
                </a:lnTo>
                <a:lnTo>
                  <a:pt x="5" y="18"/>
                </a:lnTo>
                <a:lnTo>
                  <a:pt x="6" y="18"/>
                </a:lnTo>
                <a:lnTo>
                  <a:pt x="7" y="18"/>
                </a:lnTo>
                <a:lnTo>
                  <a:pt x="8" y="12"/>
                </a:lnTo>
                <a:lnTo>
                  <a:pt x="8" y="11"/>
                </a:lnTo>
                <a:lnTo>
                  <a:pt x="7" y="10"/>
                </a:lnTo>
                <a:lnTo>
                  <a:pt x="7" y="9"/>
                </a:lnTo>
                <a:lnTo>
                  <a:pt x="8" y="9"/>
                </a:lnTo>
                <a:lnTo>
                  <a:pt x="9" y="9"/>
                </a:lnTo>
                <a:lnTo>
                  <a:pt x="9" y="8"/>
                </a:lnTo>
                <a:lnTo>
                  <a:pt x="8" y="8"/>
                </a:lnTo>
                <a:lnTo>
                  <a:pt x="8" y="7"/>
                </a:lnTo>
                <a:lnTo>
                  <a:pt x="11" y="7"/>
                </a:lnTo>
                <a:lnTo>
                  <a:pt x="11" y="6"/>
                </a:lnTo>
                <a:lnTo>
                  <a:pt x="11" y="7"/>
                </a:lnTo>
                <a:lnTo>
                  <a:pt x="12" y="6"/>
                </a:lnTo>
                <a:lnTo>
                  <a:pt x="13" y="7"/>
                </a:lnTo>
                <a:lnTo>
                  <a:pt x="13" y="8"/>
                </a:lnTo>
                <a:lnTo>
                  <a:pt x="14" y="8"/>
                </a:lnTo>
                <a:lnTo>
                  <a:pt x="16" y="8"/>
                </a:lnTo>
                <a:lnTo>
                  <a:pt x="16" y="9"/>
                </a:lnTo>
                <a:lnTo>
                  <a:pt x="17" y="8"/>
                </a:lnTo>
                <a:lnTo>
                  <a:pt x="18" y="7"/>
                </a:lnTo>
                <a:lnTo>
                  <a:pt x="19" y="6"/>
                </a:lnTo>
                <a:lnTo>
                  <a:pt x="20" y="6"/>
                </a:lnTo>
                <a:lnTo>
                  <a:pt x="20" y="5"/>
                </a:lnTo>
                <a:lnTo>
                  <a:pt x="19" y="5"/>
                </a:lnTo>
                <a:lnTo>
                  <a:pt x="18" y="3"/>
                </a:lnTo>
                <a:lnTo>
                  <a:pt x="17" y="2"/>
                </a:lnTo>
                <a:lnTo>
                  <a:pt x="18" y="2"/>
                </a:lnTo>
                <a:lnTo>
                  <a:pt x="19" y="3"/>
                </a:lnTo>
                <a:lnTo>
                  <a:pt x="20" y="2"/>
                </a:lnTo>
                <a:lnTo>
                  <a:pt x="21" y="3"/>
                </a:lnTo>
                <a:lnTo>
                  <a:pt x="21" y="2"/>
                </a:lnTo>
                <a:lnTo>
                  <a:pt x="22" y="2"/>
                </a:lnTo>
                <a:lnTo>
                  <a:pt x="23" y="2"/>
                </a:lnTo>
                <a:lnTo>
                  <a:pt x="24" y="1"/>
                </a:lnTo>
                <a:lnTo>
                  <a:pt x="25" y="0"/>
                </a:lnTo>
                <a:lnTo>
                  <a:pt x="26" y="0"/>
                </a:lnTo>
                <a:lnTo>
                  <a:pt x="26" y="1"/>
                </a:lnTo>
                <a:lnTo>
                  <a:pt x="27" y="2"/>
                </a:lnTo>
                <a:lnTo>
                  <a:pt x="27" y="3"/>
                </a:lnTo>
                <a:lnTo>
                  <a:pt x="26" y="5"/>
                </a:lnTo>
                <a:lnTo>
                  <a:pt x="27" y="6"/>
                </a:lnTo>
                <a:lnTo>
                  <a:pt x="28" y="7"/>
                </a:lnTo>
                <a:lnTo>
                  <a:pt x="29" y="8"/>
                </a:lnTo>
                <a:lnTo>
                  <a:pt x="30" y="7"/>
                </a:lnTo>
                <a:lnTo>
                  <a:pt x="31" y="7"/>
                </a:lnTo>
                <a:lnTo>
                  <a:pt x="31" y="6"/>
                </a:lnTo>
                <a:lnTo>
                  <a:pt x="33" y="6"/>
                </a:lnTo>
                <a:lnTo>
                  <a:pt x="34" y="6"/>
                </a:lnTo>
                <a:lnTo>
                  <a:pt x="34" y="5"/>
                </a:lnTo>
                <a:lnTo>
                  <a:pt x="35" y="5"/>
                </a:lnTo>
                <a:lnTo>
                  <a:pt x="36" y="5"/>
                </a:lnTo>
                <a:lnTo>
                  <a:pt x="37" y="6"/>
                </a:lnTo>
                <a:lnTo>
                  <a:pt x="38" y="6"/>
                </a:lnTo>
                <a:lnTo>
                  <a:pt x="38" y="5"/>
                </a:lnTo>
                <a:lnTo>
                  <a:pt x="40" y="6"/>
                </a:lnTo>
                <a:lnTo>
                  <a:pt x="40" y="5"/>
                </a:lnTo>
                <a:lnTo>
                  <a:pt x="41" y="4"/>
                </a:lnTo>
                <a:lnTo>
                  <a:pt x="42" y="2"/>
                </a:lnTo>
                <a:lnTo>
                  <a:pt x="43" y="2"/>
                </a:lnTo>
                <a:lnTo>
                  <a:pt x="43" y="3"/>
                </a:lnTo>
                <a:lnTo>
                  <a:pt x="44" y="4"/>
                </a:lnTo>
                <a:lnTo>
                  <a:pt x="44" y="6"/>
                </a:lnTo>
                <a:lnTo>
                  <a:pt x="45" y="7"/>
                </a:lnTo>
                <a:lnTo>
                  <a:pt x="46" y="7"/>
                </a:lnTo>
                <a:lnTo>
                  <a:pt x="46" y="8"/>
                </a:lnTo>
                <a:lnTo>
                  <a:pt x="45" y="8"/>
                </a:lnTo>
                <a:lnTo>
                  <a:pt x="46" y="8"/>
                </a:lnTo>
                <a:lnTo>
                  <a:pt x="43" y="10"/>
                </a:lnTo>
                <a:lnTo>
                  <a:pt x="42" y="11"/>
                </a:lnTo>
                <a:lnTo>
                  <a:pt x="42" y="12"/>
                </a:lnTo>
                <a:lnTo>
                  <a:pt x="40" y="13"/>
                </a:lnTo>
                <a:lnTo>
                  <a:pt x="41" y="13"/>
                </a:lnTo>
                <a:lnTo>
                  <a:pt x="44" y="12"/>
                </a:lnTo>
                <a:lnTo>
                  <a:pt x="44" y="13"/>
                </a:lnTo>
                <a:lnTo>
                  <a:pt x="44" y="14"/>
                </a:lnTo>
                <a:lnTo>
                  <a:pt x="43" y="13"/>
                </a:lnTo>
                <a:lnTo>
                  <a:pt x="43" y="14"/>
                </a:lnTo>
                <a:lnTo>
                  <a:pt x="43" y="13"/>
                </a:lnTo>
                <a:lnTo>
                  <a:pt x="44" y="14"/>
                </a:lnTo>
                <a:lnTo>
                  <a:pt x="44" y="15"/>
                </a:lnTo>
                <a:lnTo>
                  <a:pt x="44" y="14"/>
                </a:lnTo>
                <a:lnTo>
                  <a:pt x="44" y="13"/>
                </a:lnTo>
                <a:lnTo>
                  <a:pt x="45" y="14"/>
                </a:lnTo>
                <a:lnTo>
                  <a:pt x="47" y="13"/>
                </a:lnTo>
                <a:lnTo>
                  <a:pt x="46" y="15"/>
                </a:lnTo>
                <a:lnTo>
                  <a:pt x="47" y="14"/>
                </a:lnTo>
                <a:lnTo>
                  <a:pt x="47" y="13"/>
                </a:lnTo>
                <a:lnTo>
                  <a:pt x="48" y="13"/>
                </a:lnTo>
                <a:lnTo>
                  <a:pt x="49" y="13"/>
                </a:lnTo>
                <a:lnTo>
                  <a:pt x="48" y="13"/>
                </a:lnTo>
                <a:lnTo>
                  <a:pt x="49" y="12"/>
                </a:lnTo>
                <a:lnTo>
                  <a:pt x="50" y="11"/>
                </a:lnTo>
                <a:lnTo>
                  <a:pt x="50" y="12"/>
                </a:lnTo>
                <a:lnTo>
                  <a:pt x="50" y="11"/>
                </a:lnTo>
                <a:lnTo>
                  <a:pt x="51" y="11"/>
                </a:lnTo>
                <a:lnTo>
                  <a:pt x="51" y="12"/>
                </a:lnTo>
                <a:lnTo>
                  <a:pt x="52" y="11"/>
                </a:lnTo>
                <a:lnTo>
                  <a:pt x="52" y="12"/>
                </a:lnTo>
                <a:lnTo>
                  <a:pt x="53" y="12"/>
                </a:lnTo>
                <a:lnTo>
                  <a:pt x="54" y="12"/>
                </a:lnTo>
                <a:lnTo>
                  <a:pt x="54" y="13"/>
                </a:lnTo>
                <a:lnTo>
                  <a:pt x="54" y="12"/>
                </a:lnTo>
                <a:lnTo>
                  <a:pt x="54" y="13"/>
                </a:lnTo>
                <a:lnTo>
                  <a:pt x="54" y="12"/>
                </a:lnTo>
                <a:lnTo>
                  <a:pt x="54" y="13"/>
                </a:lnTo>
                <a:lnTo>
                  <a:pt x="55" y="13"/>
                </a:lnTo>
                <a:lnTo>
                  <a:pt x="56" y="13"/>
                </a:lnTo>
                <a:close/>
              </a:path>
            </a:pathLst>
          </a:custGeom>
          <a:noFill/>
          <a:ln w="9525">
            <a:noFill/>
            <a:round/>
            <a:headEnd/>
            <a:tailEnd/>
          </a:ln>
        </xdr:spPr>
      </xdr:sp>
      <xdr:sp macro="" textlink="">
        <xdr:nvSpPr>
          <xdr:cNvPr id="116" name="Freeform 69">
            <a:hlinkClick xmlns:r="http://schemas.openxmlformats.org/officeDocument/2006/relationships" r:id="rId87" tooltip="Russian Federation - 633"/>
          </xdr:cNvPr>
          <xdr:cNvSpPr>
            <a:spLocks/>
          </xdr:cNvSpPr>
        </xdr:nvSpPr>
        <xdr:spPr bwMode="auto">
          <a:xfrm>
            <a:off x="949" y="1309"/>
            <a:ext cx="420" cy="5"/>
          </a:xfrm>
          <a:custGeom>
            <a:avLst/>
            <a:gdLst/>
            <a:ahLst/>
            <a:cxnLst>
              <a:cxn ang="0">
                <a:pos x="39" y="3"/>
              </a:cxn>
              <a:cxn ang="0">
                <a:pos x="37" y="1"/>
              </a:cxn>
              <a:cxn ang="0">
                <a:pos x="31" y="0"/>
              </a:cxn>
              <a:cxn ang="0">
                <a:pos x="29" y="1"/>
              </a:cxn>
              <a:cxn ang="0">
                <a:pos x="26" y="2"/>
              </a:cxn>
              <a:cxn ang="0">
                <a:pos x="25" y="2"/>
              </a:cxn>
              <a:cxn ang="0">
                <a:pos x="20" y="3"/>
              </a:cxn>
              <a:cxn ang="0">
                <a:pos x="11" y="3"/>
              </a:cxn>
              <a:cxn ang="0">
                <a:pos x="9" y="4"/>
              </a:cxn>
              <a:cxn ang="0">
                <a:pos x="6" y="4"/>
              </a:cxn>
              <a:cxn ang="0">
                <a:pos x="0" y="4"/>
              </a:cxn>
              <a:cxn ang="0">
                <a:pos x="2" y="4"/>
              </a:cxn>
              <a:cxn ang="0">
                <a:pos x="3" y="5"/>
              </a:cxn>
              <a:cxn ang="0">
                <a:pos x="6" y="5"/>
              </a:cxn>
              <a:cxn ang="0">
                <a:pos x="9" y="5"/>
              </a:cxn>
              <a:cxn ang="0">
                <a:pos x="12" y="5"/>
              </a:cxn>
              <a:cxn ang="0">
                <a:pos x="15" y="4"/>
              </a:cxn>
              <a:cxn ang="0">
                <a:pos x="18" y="4"/>
              </a:cxn>
              <a:cxn ang="0">
                <a:pos x="24" y="5"/>
              </a:cxn>
              <a:cxn ang="0">
                <a:pos x="28" y="5"/>
              </a:cxn>
              <a:cxn ang="0">
                <a:pos x="31" y="4"/>
              </a:cxn>
              <a:cxn ang="0">
                <a:pos x="32" y="4"/>
              </a:cxn>
              <a:cxn ang="0">
                <a:pos x="36" y="4"/>
              </a:cxn>
              <a:cxn ang="0">
                <a:pos x="39" y="3"/>
              </a:cxn>
            </a:cxnLst>
            <a:rect l="0" t="0" r="r" b="b"/>
            <a:pathLst>
              <a:path w="39" h="5">
                <a:moveTo>
                  <a:pt x="39" y="3"/>
                </a:moveTo>
                <a:lnTo>
                  <a:pt x="37" y="1"/>
                </a:lnTo>
                <a:lnTo>
                  <a:pt x="31" y="0"/>
                </a:lnTo>
                <a:lnTo>
                  <a:pt x="29" y="1"/>
                </a:lnTo>
                <a:lnTo>
                  <a:pt x="26" y="2"/>
                </a:lnTo>
                <a:lnTo>
                  <a:pt x="25" y="2"/>
                </a:lnTo>
                <a:lnTo>
                  <a:pt x="20" y="3"/>
                </a:lnTo>
                <a:lnTo>
                  <a:pt x="11" y="3"/>
                </a:lnTo>
                <a:lnTo>
                  <a:pt x="9" y="4"/>
                </a:lnTo>
                <a:lnTo>
                  <a:pt x="6" y="4"/>
                </a:lnTo>
                <a:lnTo>
                  <a:pt x="0" y="4"/>
                </a:lnTo>
                <a:lnTo>
                  <a:pt x="2" y="4"/>
                </a:lnTo>
                <a:lnTo>
                  <a:pt x="3" y="5"/>
                </a:lnTo>
                <a:lnTo>
                  <a:pt x="6" y="5"/>
                </a:lnTo>
                <a:lnTo>
                  <a:pt x="9" y="5"/>
                </a:lnTo>
                <a:lnTo>
                  <a:pt x="12" y="5"/>
                </a:lnTo>
                <a:lnTo>
                  <a:pt x="15" y="4"/>
                </a:lnTo>
                <a:lnTo>
                  <a:pt x="18" y="4"/>
                </a:lnTo>
                <a:lnTo>
                  <a:pt x="24" y="5"/>
                </a:lnTo>
                <a:lnTo>
                  <a:pt x="28" y="5"/>
                </a:lnTo>
                <a:lnTo>
                  <a:pt x="31" y="4"/>
                </a:lnTo>
                <a:lnTo>
                  <a:pt x="32" y="4"/>
                </a:lnTo>
                <a:lnTo>
                  <a:pt x="36" y="4"/>
                </a:lnTo>
                <a:lnTo>
                  <a:pt x="39" y="3"/>
                </a:lnTo>
                <a:close/>
              </a:path>
            </a:pathLst>
          </a:custGeom>
          <a:noFill/>
          <a:ln w="9525">
            <a:noFill/>
            <a:round/>
            <a:headEnd/>
            <a:tailEnd/>
          </a:ln>
        </xdr:spPr>
      </xdr:sp>
      <xdr:sp macro="" textlink="">
        <xdr:nvSpPr>
          <xdr:cNvPr id="117" name="Freeform 68">
            <a:hlinkClick xmlns:r="http://schemas.openxmlformats.org/officeDocument/2006/relationships" r:id="rId87" tooltip="Russian Federation - 633"/>
          </xdr:cNvPr>
          <xdr:cNvSpPr>
            <a:spLocks/>
          </xdr:cNvSpPr>
        </xdr:nvSpPr>
        <xdr:spPr bwMode="auto">
          <a:xfrm>
            <a:off x="961" y="1320"/>
            <a:ext cx="415" cy="12"/>
          </a:xfrm>
          <a:custGeom>
            <a:avLst/>
            <a:gdLst/>
            <a:ahLst/>
            <a:cxnLst>
              <a:cxn ang="0">
                <a:pos x="32" y="0"/>
              </a:cxn>
              <a:cxn ang="0">
                <a:pos x="30" y="0"/>
              </a:cxn>
              <a:cxn ang="0">
                <a:pos x="28" y="0"/>
              </a:cxn>
              <a:cxn ang="0">
                <a:pos x="25" y="1"/>
              </a:cxn>
              <a:cxn ang="0">
                <a:pos x="21" y="1"/>
              </a:cxn>
              <a:cxn ang="0">
                <a:pos x="19" y="2"/>
              </a:cxn>
              <a:cxn ang="0">
                <a:pos x="17" y="2"/>
              </a:cxn>
              <a:cxn ang="0">
                <a:pos x="13" y="3"/>
              </a:cxn>
              <a:cxn ang="0">
                <a:pos x="12" y="3"/>
              </a:cxn>
              <a:cxn ang="0">
                <a:pos x="10" y="3"/>
              </a:cxn>
              <a:cxn ang="0">
                <a:pos x="9" y="3"/>
              </a:cxn>
              <a:cxn ang="0">
                <a:pos x="7" y="5"/>
              </a:cxn>
              <a:cxn ang="0">
                <a:pos x="5" y="6"/>
              </a:cxn>
              <a:cxn ang="0">
                <a:pos x="3" y="8"/>
              </a:cxn>
              <a:cxn ang="0">
                <a:pos x="1" y="9"/>
              </a:cxn>
              <a:cxn ang="0">
                <a:pos x="0" y="10"/>
              </a:cxn>
              <a:cxn ang="0">
                <a:pos x="2" y="11"/>
              </a:cxn>
              <a:cxn ang="0">
                <a:pos x="3" y="11"/>
              </a:cxn>
              <a:cxn ang="0">
                <a:pos x="5" y="12"/>
              </a:cxn>
              <a:cxn ang="0">
                <a:pos x="8" y="12"/>
              </a:cxn>
              <a:cxn ang="0">
                <a:pos x="10" y="12"/>
              </a:cxn>
              <a:cxn ang="0">
                <a:pos x="12" y="12"/>
              </a:cxn>
              <a:cxn ang="0">
                <a:pos x="9" y="11"/>
              </a:cxn>
              <a:cxn ang="0">
                <a:pos x="8" y="10"/>
              </a:cxn>
              <a:cxn ang="0">
                <a:pos x="9" y="8"/>
              </a:cxn>
              <a:cxn ang="0">
                <a:pos x="13" y="6"/>
              </a:cxn>
              <a:cxn ang="0">
                <a:pos x="16" y="4"/>
              </a:cxn>
              <a:cxn ang="0">
                <a:pos x="20" y="3"/>
              </a:cxn>
              <a:cxn ang="0">
                <a:pos x="24" y="2"/>
              </a:cxn>
              <a:cxn ang="0">
                <a:pos x="27" y="2"/>
              </a:cxn>
              <a:cxn ang="0">
                <a:pos x="32" y="1"/>
              </a:cxn>
              <a:cxn ang="0">
                <a:pos x="34" y="1"/>
              </a:cxn>
              <a:cxn ang="0">
                <a:pos x="32" y="0"/>
              </a:cxn>
            </a:cxnLst>
            <a:rect l="0" t="0" r="r" b="b"/>
            <a:pathLst>
              <a:path w="34" h="12">
                <a:moveTo>
                  <a:pt x="32" y="0"/>
                </a:moveTo>
                <a:lnTo>
                  <a:pt x="30" y="0"/>
                </a:lnTo>
                <a:lnTo>
                  <a:pt x="28" y="0"/>
                </a:lnTo>
                <a:lnTo>
                  <a:pt x="25" y="1"/>
                </a:lnTo>
                <a:lnTo>
                  <a:pt x="21" y="1"/>
                </a:lnTo>
                <a:lnTo>
                  <a:pt x="19" y="2"/>
                </a:lnTo>
                <a:lnTo>
                  <a:pt x="17" y="2"/>
                </a:lnTo>
                <a:lnTo>
                  <a:pt x="13" y="3"/>
                </a:lnTo>
                <a:lnTo>
                  <a:pt x="12" y="3"/>
                </a:lnTo>
                <a:lnTo>
                  <a:pt x="10" y="3"/>
                </a:lnTo>
                <a:lnTo>
                  <a:pt x="9" y="3"/>
                </a:lnTo>
                <a:lnTo>
                  <a:pt x="7" y="5"/>
                </a:lnTo>
                <a:lnTo>
                  <a:pt x="5" y="6"/>
                </a:lnTo>
                <a:lnTo>
                  <a:pt x="3" y="8"/>
                </a:lnTo>
                <a:lnTo>
                  <a:pt x="1" y="9"/>
                </a:lnTo>
                <a:lnTo>
                  <a:pt x="0" y="10"/>
                </a:lnTo>
                <a:lnTo>
                  <a:pt x="2" y="11"/>
                </a:lnTo>
                <a:lnTo>
                  <a:pt x="3" y="11"/>
                </a:lnTo>
                <a:lnTo>
                  <a:pt x="5" y="12"/>
                </a:lnTo>
                <a:lnTo>
                  <a:pt x="8" y="12"/>
                </a:lnTo>
                <a:lnTo>
                  <a:pt x="10" y="12"/>
                </a:lnTo>
                <a:lnTo>
                  <a:pt x="12" y="12"/>
                </a:lnTo>
                <a:lnTo>
                  <a:pt x="9" y="11"/>
                </a:lnTo>
                <a:lnTo>
                  <a:pt x="8" y="10"/>
                </a:lnTo>
                <a:lnTo>
                  <a:pt x="9" y="8"/>
                </a:lnTo>
                <a:lnTo>
                  <a:pt x="13" y="6"/>
                </a:lnTo>
                <a:lnTo>
                  <a:pt x="16" y="4"/>
                </a:lnTo>
                <a:lnTo>
                  <a:pt x="20" y="3"/>
                </a:lnTo>
                <a:lnTo>
                  <a:pt x="24" y="2"/>
                </a:lnTo>
                <a:lnTo>
                  <a:pt x="27" y="2"/>
                </a:lnTo>
                <a:lnTo>
                  <a:pt x="32" y="1"/>
                </a:lnTo>
                <a:lnTo>
                  <a:pt x="34" y="1"/>
                </a:lnTo>
                <a:lnTo>
                  <a:pt x="32" y="0"/>
                </a:lnTo>
                <a:close/>
              </a:path>
            </a:pathLst>
          </a:custGeom>
          <a:noFill/>
          <a:ln w="9525">
            <a:noFill/>
            <a:round/>
            <a:headEnd/>
            <a:tailEnd/>
          </a:ln>
        </xdr:spPr>
      </xdr:sp>
      <xdr:sp macro="" textlink="">
        <xdr:nvSpPr>
          <xdr:cNvPr id="118" name="Freeform 67">
            <a:hlinkClick xmlns:r="http://schemas.openxmlformats.org/officeDocument/2006/relationships" r:id="rId87" tooltip="Russian Federation - 633"/>
          </xdr:cNvPr>
          <xdr:cNvSpPr>
            <a:spLocks/>
          </xdr:cNvSpPr>
        </xdr:nvSpPr>
        <xdr:spPr bwMode="auto">
          <a:xfrm>
            <a:off x="1035" y="1312"/>
            <a:ext cx="410" cy="6"/>
          </a:xfrm>
          <a:custGeom>
            <a:avLst/>
            <a:gdLst/>
            <a:ahLst/>
            <a:cxnLst>
              <a:cxn ang="0">
                <a:pos x="0" y="0"/>
              </a:cxn>
              <a:cxn ang="0">
                <a:pos x="2" y="2"/>
              </a:cxn>
              <a:cxn ang="0">
                <a:pos x="4" y="3"/>
              </a:cxn>
              <a:cxn ang="0">
                <a:pos x="6" y="3"/>
              </a:cxn>
              <a:cxn ang="0">
                <a:pos x="10" y="4"/>
              </a:cxn>
              <a:cxn ang="0">
                <a:pos x="12" y="4"/>
              </a:cxn>
              <a:cxn ang="0">
                <a:pos x="16" y="4"/>
              </a:cxn>
              <a:cxn ang="0">
                <a:pos x="18" y="6"/>
              </a:cxn>
              <a:cxn ang="0">
                <a:pos x="20" y="6"/>
              </a:cxn>
              <a:cxn ang="0">
                <a:pos x="26" y="5"/>
              </a:cxn>
              <a:cxn ang="0">
                <a:pos x="29" y="5"/>
              </a:cxn>
              <a:cxn ang="0">
                <a:pos x="28" y="4"/>
              </a:cxn>
              <a:cxn ang="0">
                <a:pos x="27" y="4"/>
              </a:cxn>
              <a:cxn ang="0">
                <a:pos x="24" y="4"/>
              </a:cxn>
              <a:cxn ang="0">
                <a:pos x="23" y="3"/>
              </a:cxn>
              <a:cxn ang="0">
                <a:pos x="19" y="2"/>
              </a:cxn>
              <a:cxn ang="0">
                <a:pos x="15" y="2"/>
              </a:cxn>
              <a:cxn ang="0">
                <a:pos x="15" y="1"/>
              </a:cxn>
              <a:cxn ang="0">
                <a:pos x="11" y="0"/>
              </a:cxn>
              <a:cxn ang="0">
                <a:pos x="10" y="0"/>
              </a:cxn>
              <a:cxn ang="0">
                <a:pos x="6" y="0"/>
              </a:cxn>
              <a:cxn ang="0">
                <a:pos x="3" y="0"/>
              </a:cxn>
              <a:cxn ang="0">
                <a:pos x="0" y="0"/>
              </a:cxn>
            </a:cxnLst>
            <a:rect l="0" t="0" r="r" b="b"/>
            <a:pathLst>
              <a:path w="29" h="6">
                <a:moveTo>
                  <a:pt x="0" y="0"/>
                </a:moveTo>
                <a:lnTo>
                  <a:pt x="2" y="2"/>
                </a:lnTo>
                <a:lnTo>
                  <a:pt x="4" y="3"/>
                </a:lnTo>
                <a:lnTo>
                  <a:pt x="6" y="3"/>
                </a:lnTo>
                <a:lnTo>
                  <a:pt x="10" y="4"/>
                </a:lnTo>
                <a:lnTo>
                  <a:pt x="12" y="4"/>
                </a:lnTo>
                <a:lnTo>
                  <a:pt x="16" y="4"/>
                </a:lnTo>
                <a:lnTo>
                  <a:pt x="18" y="6"/>
                </a:lnTo>
                <a:lnTo>
                  <a:pt x="20" y="6"/>
                </a:lnTo>
                <a:lnTo>
                  <a:pt x="26" y="5"/>
                </a:lnTo>
                <a:lnTo>
                  <a:pt x="29" y="5"/>
                </a:lnTo>
                <a:lnTo>
                  <a:pt x="28" y="4"/>
                </a:lnTo>
                <a:lnTo>
                  <a:pt x="27" y="4"/>
                </a:lnTo>
                <a:lnTo>
                  <a:pt x="24" y="4"/>
                </a:lnTo>
                <a:lnTo>
                  <a:pt x="23" y="3"/>
                </a:lnTo>
                <a:lnTo>
                  <a:pt x="19" y="2"/>
                </a:lnTo>
                <a:lnTo>
                  <a:pt x="15" y="2"/>
                </a:lnTo>
                <a:lnTo>
                  <a:pt x="15" y="1"/>
                </a:lnTo>
                <a:lnTo>
                  <a:pt x="11" y="0"/>
                </a:lnTo>
                <a:lnTo>
                  <a:pt x="10" y="0"/>
                </a:lnTo>
                <a:lnTo>
                  <a:pt x="6" y="0"/>
                </a:lnTo>
                <a:lnTo>
                  <a:pt x="3" y="0"/>
                </a:lnTo>
                <a:lnTo>
                  <a:pt x="0" y="0"/>
                </a:lnTo>
                <a:close/>
              </a:path>
            </a:pathLst>
          </a:custGeom>
          <a:noFill/>
          <a:ln w="9525">
            <a:noFill/>
            <a:round/>
            <a:headEnd/>
            <a:tailEnd/>
          </a:ln>
        </xdr:spPr>
      </xdr:sp>
      <xdr:sp macro="" textlink="">
        <xdr:nvSpPr>
          <xdr:cNvPr id="119" name="Freeform 66">
            <a:hlinkClick xmlns:r="http://schemas.openxmlformats.org/officeDocument/2006/relationships" r:id="rId87" tooltip="Russian Federation - 633"/>
          </xdr:cNvPr>
          <xdr:cNvSpPr>
            <a:spLocks/>
          </xdr:cNvSpPr>
        </xdr:nvSpPr>
        <xdr:spPr bwMode="auto">
          <a:xfrm>
            <a:off x="1134" y="1363"/>
            <a:ext cx="387" cy="16"/>
          </a:xfrm>
          <a:custGeom>
            <a:avLst/>
            <a:gdLst/>
            <a:ahLst/>
            <a:cxnLst>
              <a:cxn ang="0">
                <a:pos x="0" y="3"/>
              </a:cxn>
              <a:cxn ang="0">
                <a:pos x="0" y="2"/>
              </a:cxn>
              <a:cxn ang="0">
                <a:pos x="1" y="2"/>
              </a:cxn>
              <a:cxn ang="0">
                <a:pos x="2" y="2"/>
              </a:cxn>
              <a:cxn ang="0">
                <a:pos x="1" y="1"/>
              </a:cxn>
              <a:cxn ang="0">
                <a:pos x="2" y="1"/>
              </a:cxn>
              <a:cxn ang="0">
                <a:pos x="1" y="0"/>
              </a:cxn>
              <a:cxn ang="0">
                <a:pos x="2" y="0"/>
              </a:cxn>
              <a:cxn ang="0">
                <a:pos x="2" y="1"/>
              </a:cxn>
              <a:cxn ang="0">
                <a:pos x="3" y="2"/>
              </a:cxn>
              <a:cxn ang="0">
                <a:pos x="3" y="3"/>
              </a:cxn>
              <a:cxn ang="0">
                <a:pos x="3" y="4"/>
              </a:cxn>
              <a:cxn ang="0">
                <a:pos x="3" y="3"/>
              </a:cxn>
              <a:cxn ang="0">
                <a:pos x="3" y="4"/>
              </a:cxn>
              <a:cxn ang="0">
                <a:pos x="2" y="5"/>
              </a:cxn>
              <a:cxn ang="0">
                <a:pos x="3" y="5"/>
              </a:cxn>
              <a:cxn ang="0">
                <a:pos x="3" y="6"/>
              </a:cxn>
              <a:cxn ang="0">
                <a:pos x="3" y="5"/>
              </a:cxn>
              <a:cxn ang="0">
                <a:pos x="3" y="6"/>
              </a:cxn>
              <a:cxn ang="0">
                <a:pos x="4" y="8"/>
              </a:cxn>
              <a:cxn ang="0">
                <a:pos x="6" y="11"/>
              </a:cxn>
              <a:cxn ang="0">
                <a:pos x="4" y="10"/>
              </a:cxn>
              <a:cxn ang="0">
                <a:pos x="3" y="10"/>
              </a:cxn>
              <a:cxn ang="0">
                <a:pos x="4" y="10"/>
              </a:cxn>
              <a:cxn ang="0">
                <a:pos x="2" y="10"/>
              </a:cxn>
              <a:cxn ang="0">
                <a:pos x="1" y="13"/>
              </a:cxn>
              <a:cxn ang="0">
                <a:pos x="2" y="14"/>
              </a:cxn>
              <a:cxn ang="0">
                <a:pos x="3" y="15"/>
              </a:cxn>
              <a:cxn ang="0">
                <a:pos x="3" y="16"/>
              </a:cxn>
              <a:cxn ang="0">
                <a:pos x="3" y="15"/>
              </a:cxn>
              <a:cxn ang="0">
                <a:pos x="2" y="15"/>
              </a:cxn>
              <a:cxn ang="0">
                <a:pos x="1" y="15"/>
              </a:cxn>
              <a:cxn ang="0">
                <a:pos x="1" y="16"/>
              </a:cxn>
              <a:cxn ang="0">
                <a:pos x="0" y="15"/>
              </a:cxn>
              <a:cxn ang="0">
                <a:pos x="1" y="14"/>
              </a:cxn>
              <a:cxn ang="0">
                <a:pos x="0" y="13"/>
              </a:cxn>
              <a:cxn ang="0">
                <a:pos x="1" y="12"/>
              </a:cxn>
              <a:cxn ang="0">
                <a:pos x="0" y="11"/>
              </a:cxn>
              <a:cxn ang="0">
                <a:pos x="1" y="9"/>
              </a:cxn>
              <a:cxn ang="0">
                <a:pos x="0" y="7"/>
              </a:cxn>
              <a:cxn ang="0">
                <a:pos x="1" y="6"/>
              </a:cxn>
              <a:cxn ang="0">
                <a:pos x="0" y="5"/>
              </a:cxn>
              <a:cxn ang="0">
                <a:pos x="0" y="4"/>
              </a:cxn>
              <a:cxn ang="0">
                <a:pos x="0" y="3"/>
              </a:cxn>
            </a:cxnLst>
            <a:rect l="0" t="0" r="r" b="b"/>
            <a:pathLst>
              <a:path w="6" h="16">
                <a:moveTo>
                  <a:pt x="0" y="3"/>
                </a:moveTo>
                <a:lnTo>
                  <a:pt x="0" y="2"/>
                </a:lnTo>
                <a:lnTo>
                  <a:pt x="1" y="2"/>
                </a:lnTo>
                <a:lnTo>
                  <a:pt x="2" y="2"/>
                </a:lnTo>
                <a:lnTo>
                  <a:pt x="1" y="1"/>
                </a:lnTo>
                <a:lnTo>
                  <a:pt x="2" y="1"/>
                </a:lnTo>
                <a:lnTo>
                  <a:pt x="1" y="0"/>
                </a:lnTo>
                <a:lnTo>
                  <a:pt x="2" y="0"/>
                </a:lnTo>
                <a:lnTo>
                  <a:pt x="2" y="1"/>
                </a:lnTo>
                <a:lnTo>
                  <a:pt x="3" y="2"/>
                </a:lnTo>
                <a:lnTo>
                  <a:pt x="3" y="3"/>
                </a:lnTo>
                <a:lnTo>
                  <a:pt x="3" y="4"/>
                </a:lnTo>
                <a:lnTo>
                  <a:pt x="3" y="3"/>
                </a:lnTo>
                <a:lnTo>
                  <a:pt x="3" y="4"/>
                </a:lnTo>
                <a:lnTo>
                  <a:pt x="2" y="5"/>
                </a:lnTo>
                <a:lnTo>
                  <a:pt x="3" y="5"/>
                </a:lnTo>
                <a:lnTo>
                  <a:pt x="3" y="6"/>
                </a:lnTo>
                <a:lnTo>
                  <a:pt x="3" y="5"/>
                </a:lnTo>
                <a:lnTo>
                  <a:pt x="3" y="6"/>
                </a:lnTo>
                <a:lnTo>
                  <a:pt x="4" y="8"/>
                </a:lnTo>
                <a:lnTo>
                  <a:pt x="6" y="11"/>
                </a:lnTo>
                <a:lnTo>
                  <a:pt x="4" y="10"/>
                </a:lnTo>
                <a:lnTo>
                  <a:pt x="3" y="10"/>
                </a:lnTo>
                <a:lnTo>
                  <a:pt x="4" y="10"/>
                </a:lnTo>
                <a:lnTo>
                  <a:pt x="2" y="10"/>
                </a:lnTo>
                <a:lnTo>
                  <a:pt x="1" y="13"/>
                </a:lnTo>
                <a:lnTo>
                  <a:pt x="2" y="14"/>
                </a:lnTo>
                <a:lnTo>
                  <a:pt x="3" y="15"/>
                </a:lnTo>
                <a:lnTo>
                  <a:pt x="3" y="16"/>
                </a:lnTo>
                <a:lnTo>
                  <a:pt x="3" y="15"/>
                </a:lnTo>
                <a:lnTo>
                  <a:pt x="2" y="15"/>
                </a:lnTo>
                <a:lnTo>
                  <a:pt x="1" y="15"/>
                </a:lnTo>
                <a:lnTo>
                  <a:pt x="1" y="16"/>
                </a:lnTo>
                <a:lnTo>
                  <a:pt x="0" y="15"/>
                </a:lnTo>
                <a:lnTo>
                  <a:pt x="1" y="14"/>
                </a:lnTo>
                <a:lnTo>
                  <a:pt x="0" y="13"/>
                </a:lnTo>
                <a:lnTo>
                  <a:pt x="1" y="12"/>
                </a:lnTo>
                <a:lnTo>
                  <a:pt x="0" y="11"/>
                </a:lnTo>
                <a:lnTo>
                  <a:pt x="1" y="9"/>
                </a:lnTo>
                <a:lnTo>
                  <a:pt x="0" y="7"/>
                </a:lnTo>
                <a:lnTo>
                  <a:pt x="1" y="6"/>
                </a:lnTo>
                <a:lnTo>
                  <a:pt x="0" y="5"/>
                </a:lnTo>
                <a:lnTo>
                  <a:pt x="0" y="4"/>
                </a:lnTo>
                <a:lnTo>
                  <a:pt x="0" y="3"/>
                </a:lnTo>
                <a:close/>
              </a:path>
            </a:pathLst>
          </a:custGeom>
          <a:noFill/>
          <a:ln w="9525">
            <a:noFill/>
            <a:round/>
            <a:headEnd/>
            <a:tailEnd/>
          </a:ln>
        </xdr:spPr>
      </xdr:sp>
      <xdr:sp macro="" textlink="">
        <xdr:nvSpPr>
          <xdr:cNvPr id="120" name="Freeform 65">
            <a:hlinkClick xmlns:r="http://schemas.openxmlformats.org/officeDocument/2006/relationships" r:id="rId87" tooltip="Russian Federation - 633"/>
          </xdr:cNvPr>
          <xdr:cNvSpPr>
            <a:spLocks/>
          </xdr:cNvSpPr>
        </xdr:nvSpPr>
        <xdr:spPr bwMode="auto">
          <a:xfrm>
            <a:off x="915" y="1319"/>
            <a:ext cx="673" cy="69"/>
          </a:xfrm>
          <a:custGeom>
            <a:avLst/>
            <a:gdLst/>
            <a:ahLst/>
            <a:cxnLst>
              <a:cxn ang="0">
                <a:pos x="34" y="19"/>
              </a:cxn>
              <a:cxn ang="0">
                <a:pos x="49" y="17"/>
              </a:cxn>
              <a:cxn ang="0">
                <a:pos x="59" y="16"/>
              </a:cxn>
              <a:cxn ang="0">
                <a:pos x="80" y="16"/>
              </a:cxn>
              <a:cxn ang="0">
                <a:pos x="85" y="9"/>
              </a:cxn>
              <a:cxn ang="0">
                <a:pos x="86" y="20"/>
              </a:cxn>
              <a:cxn ang="0">
                <a:pos x="94" y="16"/>
              </a:cxn>
              <a:cxn ang="0">
                <a:pos x="88" y="12"/>
              </a:cxn>
              <a:cxn ang="0">
                <a:pos x="97" y="12"/>
              </a:cxn>
              <a:cxn ang="0">
                <a:pos x="105" y="12"/>
              </a:cxn>
              <a:cxn ang="0">
                <a:pos x="102" y="8"/>
              </a:cxn>
              <a:cxn ang="0">
                <a:pos x="114" y="6"/>
              </a:cxn>
              <a:cxn ang="0">
                <a:pos x="133" y="3"/>
              </a:cxn>
              <a:cxn ang="0">
                <a:pos x="141" y="1"/>
              </a:cxn>
              <a:cxn ang="0">
                <a:pos x="164" y="3"/>
              </a:cxn>
              <a:cxn ang="0">
                <a:pos x="155" y="7"/>
              </a:cxn>
              <a:cxn ang="0">
                <a:pos x="162" y="7"/>
              </a:cxn>
              <a:cxn ang="0">
                <a:pos x="186" y="9"/>
              </a:cxn>
              <a:cxn ang="0">
                <a:pos x="196" y="12"/>
              </a:cxn>
              <a:cxn ang="0">
                <a:pos x="211" y="12"/>
              </a:cxn>
              <a:cxn ang="0">
                <a:pos x="229" y="10"/>
              </a:cxn>
              <a:cxn ang="0">
                <a:pos x="232" y="11"/>
              </a:cxn>
              <a:cxn ang="0">
                <a:pos x="253" y="14"/>
              </a:cxn>
              <a:cxn ang="0">
                <a:pos x="272" y="16"/>
              </a:cxn>
              <a:cxn ang="0">
                <a:pos x="286" y="15"/>
              </a:cxn>
              <a:cxn ang="0">
                <a:pos x="284" y="24"/>
              </a:cxn>
              <a:cxn ang="0">
                <a:pos x="291" y="28"/>
              </a:cxn>
              <a:cxn ang="0">
                <a:pos x="272" y="33"/>
              </a:cxn>
              <a:cxn ang="0">
                <a:pos x="260" y="35"/>
              </a:cxn>
              <a:cxn ang="0">
                <a:pos x="257" y="42"/>
              </a:cxn>
              <a:cxn ang="0">
                <a:pos x="247" y="48"/>
              </a:cxn>
              <a:cxn ang="0">
                <a:pos x="263" y="29"/>
              </a:cxn>
              <a:cxn ang="0">
                <a:pos x="249" y="30"/>
              </a:cxn>
              <a:cxn ang="0">
                <a:pos x="238" y="35"/>
              </a:cxn>
              <a:cxn ang="0">
                <a:pos x="227" y="35"/>
              </a:cxn>
              <a:cxn ang="0">
                <a:pos x="211" y="44"/>
              </a:cxn>
              <a:cxn ang="0">
                <a:pos x="217" y="47"/>
              </a:cxn>
              <a:cxn ang="0">
                <a:pos x="204" y="66"/>
              </a:cxn>
              <a:cxn ang="0">
                <a:pos x="202" y="62"/>
              </a:cxn>
              <a:cxn ang="0">
                <a:pos x="197" y="55"/>
              </a:cxn>
              <a:cxn ang="0">
                <a:pos x="179" y="46"/>
              </a:cxn>
              <a:cxn ang="0">
                <a:pos x="160" y="54"/>
              </a:cxn>
              <a:cxn ang="0">
                <a:pos x="136" y="52"/>
              </a:cxn>
              <a:cxn ang="0">
                <a:pos x="114" y="53"/>
              </a:cxn>
              <a:cxn ang="0">
                <a:pos x="94" y="45"/>
              </a:cxn>
              <a:cxn ang="0">
                <a:pos x="85" y="44"/>
              </a:cxn>
              <a:cxn ang="0">
                <a:pos x="69" y="44"/>
              </a:cxn>
              <a:cxn ang="0">
                <a:pos x="65" y="51"/>
              </a:cxn>
              <a:cxn ang="0">
                <a:pos x="48" y="49"/>
              </a:cxn>
              <a:cxn ang="0">
                <a:pos x="38" y="54"/>
              </a:cxn>
              <a:cxn ang="0">
                <a:pos x="35" y="67"/>
              </a:cxn>
              <a:cxn ang="0">
                <a:pos x="20" y="61"/>
              </a:cxn>
              <a:cxn ang="0">
                <a:pos x="25" y="54"/>
              </a:cxn>
              <a:cxn ang="0">
                <a:pos x="13" y="48"/>
              </a:cxn>
              <a:cxn ang="0">
                <a:pos x="4" y="41"/>
              </a:cxn>
              <a:cxn ang="0">
                <a:pos x="6" y="33"/>
              </a:cxn>
              <a:cxn ang="0">
                <a:pos x="6" y="22"/>
              </a:cxn>
              <a:cxn ang="0">
                <a:pos x="9" y="15"/>
              </a:cxn>
              <a:cxn ang="0">
                <a:pos x="27" y="20"/>
              </a:cxn>
              <a:cxn ang="0">
                <a:pos x="12" y="21"/>
              </a:cxn>
              <a:cxn ang="0">
                <a:pos x="21" y="25"/>
              </a:cxn>
            </a:cxnLst>
            <a:rect l="0" t="0" r="r" b="b"/>
            <a:pathLst>
              <a:path w="292" h="69">
                <a:moveTo>
                  <a:pt x="31" y="22"/>
                </a:moveTo>
                <a:lnTo>
                  <a:pt x="32" y="21"/>
                </a:lnTo>
                <a:lnTo>
                  <a:pt x="32" y="22"/>
                </a:lnTo>
                <a:lnTo>
                  <a:pt x="32" y="21"/>
                </a:lnTo>
                <a:lnTo>
                  <a:pt x="33" y="21"/>
                </a:lnTo>
                <a:lnTo>
                  <a:pt x="33" y="20"/>
                </a:lnTo>
                <a:lnTo>
                  <a:pt x="32" y="19"/>
                </a:lnTo>
                <a:lnTo>
                  <a:pt x="32" y="18"/>
                </a:lnTo>
                <a:lnTo>
                  <a:pt x="33" y="18"/>
                </a:lnTo>
                <a:lnTo>
                  <a:pt x="32" y="18"/>
                </a:lnTo>
                <a:lnTo>
                  <a:pt x="32" y="17"/>
                </a:lnTo>
                <a:lnTo>
                  <a:pt x="31" y="17"/>
                </a:lnTo>
                <a:lnTo>
                  <a:pt x="36" y="17"/>
                </a:lnTo>
                <a:lnTo>
                  <a:pt x="37" y="18"/>
                </a:lnTo>
                <a:lnTo>
                  <a:pt x="35" y="19"/>
                </a:lnTo>
                <a:lnTo>
                  <a:pt x="34" y="19"/>
                </a:lnTo>
                <a:lnTo>
                  <a:pt x="35" y="20"/>
                </a:lnTo>
                <a:lnTo>
                  <a:pt x="36" y="20"/>
                </a:lnTo>
                <a:lnTo>
                  <a:pt x="37" y="20"/>
                </a:lnTo>
                <a:lnTo>
                  <a:pt x="37" y="21"/>
                </a:lnTo>
                <a:lnTo>
                  <a:pt x="39" y="20"/>
                </a:lnTo>
                <a:lnTo>
                  <a:pt x="40" y="19"/>
                </a:lnTo>
                <a:lnTo>
                  <a:pt x="39" y="19"/>
                </a:lnTo>
                <a:lnTo>
                  <a:pt x="40" y="19"/>
                </a:lnTo>
                <a:lnTo>
                  <a:pt x="42" y="19"/>
                </a:lnTo>
                <a:lnTo>
                  <a:pt x="41" y="18"/>
                </a:lnTo>
                <a:lnTo>
                  <a:pt x="42" y="18"/>
                </a:lnTo>
                <a:lnTo>
                  <a:pt x="45" y="17"/>
                </a:lnTo>
                <a:lnTo>
                  <a:pt x="48" y="17"/>
                </a:lnTo>
                <a:lnTo>
                  <a:pt x="49" y="17"/>
                </a:lnTo>
                <a:lnTo>
                  <a:pt x="48" y="17"/>
                </a:lnTo>
                <a:lnTo>
                  <a:pt x="49" y="17"/>
                </a:lnTo>
                <a:lnTo>
                  <a:pt x="48" y="17"/>
                </a:lnTo>
                <a:lnTo>
                  <a:pt x="50" y="16"/>
                </a:lnTo>
                <a:lnTo>
                  <a:pt x="52" y="16"/>
                </a:lnTo>
                <a:lnTo>
                  <a:pt x="50" y="16"/>
                </a:lnTo>
                <a:lnTo>
                  <a:pt x="51" y="16"/>
                </a:lnTo>
                <a:lnTo>
                  <a:pt x="51" y="17"/>
                </a:lnTo>
                <a:lnTo>
                  <a:pt x="50" y="17"/>
                </a:lnTo>
                <a:lnTo>
                  <a:pt x="52" y="18"/>
                </a:lnTo>
                <a:lnTo>
                  <a:pt x="52" y="17"/>
                </a:lnTo>
                <a:lnTo>
                  <a:pt x="53" y="18"/>
                </a:lnTo>
                <a:lnTo>
                  <a:pt x="53" y="17"/>
                </a:lnTo>
                <a:lnTo>
                  <a:pt x="55" y="17"/>
                </a:lnTo>
                <a:lnTo>
                  <a:pt x="58" y="17"/>
                </a:lnTo>
                <a:lnTo>
                  <a:pt x="59" y="16"/>
                </a:lnTo>
                <a:lnTo>
                  <a:pt x="60" y="17"/>
                </a:lnTo>
                <a:lnTo>
                  <a:pt x="59" y="16"/>
                </a:lnTo>
                <a:lnTo>
                  <a:pt x="61" y="16"/>
                </a:lnTo>
                <a:lnTo>
                  <a:pt x="62" y="17"/>
                </a:lnTo>
                <a:lnTo>
                  <a:pt x="61" y="17"/>
                </a:lnTo>
                <a:lnTo>
                  <a:pt x="62" y="17"/>
                </a:lnTo>
                <a:lnTo>
                  <a:pt x="63" y="17"/>
                </a:lnTo>
                <a:lnTo>
                  <a:pt x="62" y="17"/>
                </a:lnTo>
                <a:lnTo>
                  <a:pt x="64" y="16"/>
                </a:lnTo>
                <a:lnTo>
                  <a:pt x="63" y="15"/>
                </a:lnTo>
                <a:lnTo>
                  <a:pt x="64" y="14"/>
                </a:lnTo>
                <a:lnTo>
                  <a:pt x="71" y="15"/>
                </a:lnTo>
                <a:lnTo>
                  <a:pt x="72" y="16"/>
                </a:lnTo>
                <a:lnTo>
                  <a:pt x="76" y="16"/>
                </a:lnTo>
                <a:lnTo>
                  <a:pt x="78" y="17"/>
                </a:lnTo>
                <a:lnTo>
                  <a:pt x="79" y="18"/>
                </a:lnTo>
                <a:lnTo>
                  <a:pt x="80" y="17"/>
                </a:lnTo>
                <a:lnTo>
                  <a:pt x="80" y="16"/>
                </a:lnTo>
                <a:lnTo>
                  <a:pt x="79" y="16"/>
                </a:lnTo>
                <a:lnTo>
                  <a:pt x="78" y="16"/>
                </a:lnTo>
                <a:lnTo>
                  <a:pt x="78" y="15"/>
                </a:lnTo>
                <a:lnTo>
                  <a:pt x="76" y="15"/>
                </a:lnTo>
                <a:lnTo>
                  <a:pt x="76" y="14"/>
                </a:lnTo>
                <a:lnTo>
                  <a:pt x="77" y="14"/>
                </a:lnTo>
                <a:lnTo>
                  <a:pt x="76" y="14"/>
                </a:lnTo>
                <a:lnTo>
                  <a:pt x="77" y="13"/>
                </a:lnTo>
                <a:lnTo>
                  <a:pt x="75" y="13"/>
                </a:lnTo>
                <a:lnTo>
                  <a:pt x="76" y="12"/>
                </a:lnTo>
                <a:lnTo>
                  <a:pt x="75" y="12"/>
                </a:lnTo>
                <a:lnTo>
                  <a:pt x="76" y="12"/>
                </a:lnTo>
                <a:lnTo>
                  <a:pt x="79" y="11"/>
                </a:lnTo>
                <a:lnTo>
                  <a:pt x="80" y="9"/>
                </a:lnTo>
                <a:lnTo>
                  <a:pt x="81" y="8"/>
                </a:lnTo>
                <a:lnTo>
                  <a:pt x="85" y="9"/>
                </a:lnTo>
                <a:lnTo>
                  <a:pt x="87" y="9"/>
                </a:lnTo>
                <a:lnTo>
                  <a:pt x="87" y="10"/>
                </a:lnTo>
                <a:lnTo>
                  <a:pt x="86" y="11"/>
                </a:lnTo>
                <a:lnTo>
                  <a:pt x="85" y="11"/>
                </a:lnTo>
                <a:lnTo>
                  <a:pt x="87" y="12"/>
                </a:lnTo>
                <a:lnTo>
                  <a:pt x="87" y="13"/>
                </a:lnTo>
                <a:lnTo>
                  <a:pt x="86" y="14"/>
                </a:lnTo>
                <a:lnTo>
                  <a:pt x="87" y="14"/>
                </a:lnTo>
                <a:lnTo>
                  <a:pt x="87" y="15"/>
                </a:lnTo>
                <a:lnTo>
                  <a:pt x="87" y="16"/>
                </a:lnTo>
                <a:lnTo>
                  <a:pt x="89" y="17"/>
                </a:lnTo>
                <a:lnTo>
                  <a:pt x="88" y="18"/>
                </a:lnTo>
                <a:lnTo>
                  <a:pt x="88" y="19"/>
                </a:lnTo>
                <a:lnTo>
                  <a:pt x="87" y="19"/>
                </a:lnTo>
                <a:lnTo>
                  <a:pt x="86" y="19"/>
                </a:lnTo>
                <a:lnTo>
                  <a:pt x="86" y="20"/>
                </a:lnTo>
                <a:lnTo>
                  <a:pt x="85" y="20"/>
                </a:lnTo>
                <a:lnTo>
                  <a:pt x="84" y="20"/>
                </a:lnTo>
                <a:lnTo>
                  <a:pt x="85" y="21"/>
                </a:lnTo>
                <a:lnTo>
                  <a:pt x="83" y="21"/>
                </a:lnTo>
                <a:lnTo>
                  <a:pt x="82" y="21"/>
                </a:lnTo>
                <a:lnTo>
                  <a:pt x="83" y="20"/>
                </a:lnTo>
                <a:lnTo>
                  <a:pt x="80" y="20"/>
                </a:lnTo>
                <a:lnTo>
                  <a:pt x="81" y="21"/>
                </a:lnTo>
                <a:lnTo>
                  <a:pt x="86" y="21"/>
                </a:lnTo>
                <a:lnTo>
                  <a:pt x="87" y="21"/>
                </a:lnTo>
                <a:lnTo>
                  <a:pt x="89" y="20"/>
                </a:lnTo>
                <a:lnTo>
                  <a:pt x="89" y="19"/>
                </a:lnTo>
                <a:lnTo>
                  <a:pt x="90" y="19"/>
                </a:lnTo>
                <a:lnTo>
                  <a:pt x="91" y="18"/>
                </a:lnTo>
                <a:lnTo>
                  <a:pt x="90" y="17"/>
                </a:lnTo>
                <a:lnTo>
                  <a:pt x="94" y="16"/>
                </a:lnTo>
                <a:lnTo>
                  <a:pt x="96" y="17"/>
                </a:lnTo>
                <a:lnTo>
                  <a:pt x="96" y="18"/>
                </a:lnTo>
                <a:lnTo>
                  <a:pt x="95" y="18"/>
                </a:lnTo>
                <a:lnTo>
                  <a:pt x="97" y="19"/>
                </a:lnTo>
                <a:lnTo>
                  <a:pt x="99" y="19"/>
                </a:lnTo>
                <a:lnTo>
                  <a:pt x="96" y="18"/>
                </a:lnTo>
                <a:lnTo>
                  <a:pt x="97" y="17"/>
                </a:lnTo>
                <a:lnTo>
                  <a:pt x="96" y="16"/>
                </a:lnTo>
                <a:lnTo>
                  <a:pt x="93" y="16"/>
                </a:lnTo>
                <a:lnTo>
                  <a:pt x="91" y="16"/>
                </a:lnTo>
                <a:lnTo>
                  <a:pt x="89" y="16"/>
                </a:lnTo>
                <a:lnTo>
                  <a:pt x="89" y="15"/>
                </a:lnTo>
                <a:lnTo>
                  <a:pt x="88" y="15"/>
                </a:lnTo>
                <a:lnTo>
                  <a:pt x="89" y="14"/>
                </a:lnTo>
                <a:lnTo>
                  <a:pt x="90" y="13"/>
                </a:lnTo>
                <a:lnTo>
                  <a:pt x="88" y="12"/>
                </a:lnTo>
                <a:lnTo>
                  <a:pt x="88" y="11"/>
                </a:lnTo>
                <a:lnTo>
                  <a:pt x="91" y="10"/>
                </a:lnTo>
                <a:lnTo>
                  <a:pt x="92" y="10"/>
                </a:lnTo>
                <a:lnTo>
                  <a:pt x="91" y="9"/>
                </a:lnTo>
                <a:lnTo>
                  <a:pt x="92" y="9"/>
                </a:lnTo>
                <a:lnTo>
                  <a:pt x="93" y="9"/>
                </a:lnTo>
                <a:lnTo>
                  <a:pt x="92" y="9"/>
                </a:lnTo>
                <a:lnTo>
                  <a:pt x="93" y="10"/>
                </a:lnTo>
                <a:lnTo>
                  <a:pt x="92" y="11"/>
                </a:lnTo>
                <a:lnTo>
                  <a:pt x="92" y="12"/>
                </a:lnTo>
                <a:lnTo>
                  <a:pt x="95" y="12"/>
                </a:lnTo>
                <a:lnTo>
                  <a:pt x="96" y="12"/>
                </a:lnTo>
                <a:lnTo>
                  <a:pt x="98" y="13"/>
                </a:lnTo>
                <a:lnTo>
                  <a:pt x="99" y="12"/>
                </a:lnTo>
                <a:lnTo>
                  <a:pt x="98" y="12"/>
                </a:lnTo>
                <a:lnTo>
                  <a:pt x="97" y="12"/>
                </a:lnTo>
                <a:lnTo>
                  <a:pt x="98" y="12"/>
                </a:lnTo>
                <a:lnTo>
                  <a:pt x="97" y="12"/>
                </a:lnTo>
                <a:lnTo>
                  <a:pt x="96" y="12"/>
                </a:lnTo>
                <a:lnTo>
                  <a:pt x="94" y="11"/>
                </a:lnTo>
                <a:lnTo>
                  <a:pt x="93" y="11"/>
                </a:lnTo>
                <a:lnTo>
                  <a:pt x="95" y="10"/>
                </a:lnTo>
                <a:lnTo>
                  <a:pt x="97" y="11"/>
                </a:lnTo>
                <a:lnTo>
                  <a:pt x="97" y="10"/>
                </a:lnTo>
                <a:lnTo>
                  <a:pt x="96" y="10"/>
                </a:lnTo>
                <a:lnTo>
                  <a:pt x="98" y="10"/>
                </a:lnTo>
                <a:lnTo>
                  <a:pt x="100" y="10"/>
                </a:lnTo>
                <a:lnTo>
                  <a:pt x="102" y="10"/>
                </a:lnTo>
                <a:lnTo>
                  <a:pt x="104" y="11"/>
                </a:lnTo>
                <a:lnTo>
                  <a:pt x="107" y="11"/>
                </a:lnTo>
                <a:lnTo>
                  <a:pt x="106" y="12"/>
                </a:lnTo>
                <a:lnTo>
                  <a:pt x="105" y="12"/>
                </a:lnTo>
                <a:lnTo>
                  <a:pt x="105" y="13"/>
                </a:lnTo>
                <a:lnTo>
                  <a:pt x="105" y="14"/>
                </a:lnTo>
                <a:lnTo>
                  <a:pt x="105" y="13"/>
                </a:lnTo>
                <a:lnTo>
                  <a:pt x="106" y="13"/>
                </a:lnTo>
                <a:lnTo>
                  <a:pt x="107" y="13"/>
                </a:lnTo>
                <a:lnTo>
                  <a:pt x="106" y="14"/>
                </a:lnTo>
                <a:lnTo>
                  <a:pt x="107" y="14"/>
                </a:lnTo>
                <a:lnTo>
                  <a:pt x="108" y="13"/>
                </a:lnTo>
                <a:lnTo>
                  <a:pt x="107" y="12"/>
                </a:lnTo>
                <a:lnTo>
                  <a:pt x="108" y="11"/>
                </a:lnTo>
                <a:lnTo>
                  <a:pt x="107" y="11"/>
                </a:lnTo>
                <a:lnTo>
                  <a:pt x="105" y="10"/>
                </a:lnTo>
                <a:lnTo>
                  <a:pt x="102" y="9"/>
                </a:lnTo>
                <a:lnTo>
                  <a:pt x="102" y="8"/>
                </a:lnTo>
                <a:lnTo>
                  <a:pt x="101" y="8"/>
                </a:lnTo>
                <a:lnTo>
                  <a:pt x="102" y="8"/>
                </a:lnTo>
                <a:lnTo>
                  <a:pt x="101" y="8"/>
                </a:lnTo>
                <a:lnTo>
                  <a:pt x="102" y="8"/>
                </a:lnTo>
                <a:lnTo>
                  <a:pt x="102" y="7"/>
                </a:lnTo>
                <a:lnTo>
                  <a:pt x="111" y="7"/>
                </a:lnTo>
                <a:lnTo>
                  <a:pt x="114" y="7"/>
                </a:lnTo>
                <a:lnTo>
                  <a:pt x="112" y="8"/>
                </a:lnTo>
                <a:lnTo>
                  <a:pt x="114" y="8"/>
                </a:lnTo>
                <a:lnTo>
                  <a:pt x="112" y="8"/>
                </a:lnTo>
                <a:lnTo>
                  <a:pt x="114" y="7"/>
                </a:lnTo>
                <a:lnTo>
                  <a:pt x="116" y="7"/>
                </a:lnTo>
                <a:lnTo>
                  <a:pt x="115" y="7"/>
                </a:lnTo>
                <a:lnTo>
                  <a:pt x="114" y="7"/>
                </a:lnTo>
                <a:lnTo>
                  <a:pt x="115" y="7"/>
                </a:lnTo>
                <a:lnTo>
                  <a:pt x="112" y="6"/>
                </a:lnTo>
                <a:lnTo>
                  <a:pt x="113" y="6"/>
                </a:lnTo>
                <a:lnTo>
                  <a:pt x="114" y="6"/>
                </a:lnTo>
                <a:lnTo>
                  <a:pt x="112" y="5"/>
                </a:lnTo>
                <a:lnTo>
                  <a:pt x="113" y="5"/>
                </a:lnTo>
                <a:lnTo>
                  <a:pt x="114" y="5"/>
                </a:lnTo>
                <a:lnTo>
                  <a:pt x="115" y="5"/>
                </a:lnTo>
                <a:lnTo>
                  <a:pt x="116" y="5"/>
                </a:lnTo>
                <a:lnTo>
                  <a:pt x="114" y="4"/>
                </a:lnTo>
                <a:lnTo>
                  <a:pt x="116" y="4"/>
                </a:lnTo>
                <a:lnTo>
                  <a:pt x="118" y="4"/>
                </a:lnTo>
                <a:lnTo>
                  <a:pt x="120" y="4"/>
                </a:lnTo>
                <a:lnTo>
                  <a:pt x="128" y="3"/>
                </a:lnTo>
                <a:lnTo>
                  <a:pt x="126" y="3"/>
                </a:lnTo>
                <a:lnTo>
                  <a:pt x="131" y="3"/>
                </a:lnTo>
                <a:lnTo>
                  <a:pt x="132" y="3"/>
                </a:lnTo>
                <a:lnTo>
                  <a:pt x="131" y="3"/>
                </a:lnTo>
                <a:lnTo>
                  <a:pt x="132" y="3"/>
                </a:lnTo>
                <a:lnTo>
                  <a:pt x="133" y="3"/>
                </a:lnTo>
                <a:lnTo>
                  <a:pt x="132" y="3"/>
                </a:lnTo>
                <a:lnTo>
                  <a:pt x="134" y="3"/>
                </a:lnTo>
                <a:lnTo>
                  <a:pt x="135" y="3"/>
                </a:lnTo>
                <a:lnTo>
                  <a:pt x="137" y="2"/>
                </a:lnTo>
                <a:lnTo>
                  <a:pt x="139" y="3"/>
                </a:lnTo>
                <a:lnTo>
                  <a:pt x="138" y="3"/>
                </a:lnTo>
                <a:lnTo>
                  <a:pt x="137" y="4"/>
                </a:lnTo>
                <a:lnTo>
                  <a:pt x="139" y="4"/>
                </a:lnTo>
                <a:lnTo>
                  <a:pt x="138" y="4"/>
                </a:lnTo>
                <a:lnTo>
                  <a:pt x="138" y="3"/>
                </a:lnTo>
                <a:lnTo>
                  <a:pt x="139" y="3"/>
                </a:lnTo>
                <a:lnTo>
                  <a:pt x="137" y="2"/>
                </a:lnTo>
                <a:lnTo>
                  <a:pt x="141" y="2"/>
                </a:lnTo>
                <a:lnTo>
                  <a:pt x="143" y="2"/>
                </a:lnTo>
                <a:lnTo>
                  <a:pt x="141" y="2"/>
                </a:lnTo>
                <a:lnTo>
                  <a:pt x="141" y="1"/>
                </a:lnTo>
                <a:lnTo>
                  <a:pt x="145" y="0"/>
                </a:lnTo>
                <a:lnTo>
                  <a:pt x="147" y="0"/>
                </a:lnTo>
                <a:lnTo>
                  <a:pt x="150" y="0"/>
                </a:lnTo>
                <a:lnTo>
                  <a:pt x="151" y="0"/>
                </a:lnTo>
                <a:lnTo>
                  <a:pt x="147" y="1"/>
                </a:lnTo>
                <a:lnTo>
                  <a:pt x="150" y="1"/>
                </a:lnTo>
                <a:lnTo>
                  <a:pt x="149" y="1"/>
                </a:lnTo>
                <a:lnTo>
                  <a:pt x="152" y="1"/>
                </a:lnTo>
                <a:lnTo>
                  <a:pt x="153" y="1"/>
                </a:lnTo>
                <a:lnTo>
                  <a:pt x="151" y="2"/>
                </a:lnTo>
                <a:lnTo>
                  <a:pt x="154" y="2"/>
                </a:lnTo>
                <a:lnTo>
                  <a:pt x="154" y="1"/>
                </a:lnTo>
                <a:lnTo>
                  <a:pt x="161" y="1"/>
                </a:lnTo>
                <a:lnTo>
                  <a:pt x="162" y="2"/>
                </a:lnTo>
                <a:lnTo>
                  <a:pt x="163" y="2"/>
                </a:lnTo>
                <a:lnTo>
                  <a:pt x="164" y="3"/>
                </a:lnTo>
                <a:lnTo>
                  <a:pt x="163" y="3"/>
                </a:lnTo>
                <a:lnTo>
                  <a:pt x="165" y="3"/>
                </a:lnTo>
                <a:lnTo>
                  <a:pt x="164" y="2"/>
                </a:lnTo>
                <a:lnTo>
                  <a:pt x="165" y="3"/>
                </a:lnTo>
                <a:lnTo>
                  <a:pt x="166" y="3"/>
                </a:lnTo>
                <a:lnTo>
                  <a:pt x="165" y="4"/>
                </a:lnTo>
                <a:lnTo>
                  <a:pt x="165" y="3"/>
                </a:lnTo>
                <a:lnTo>
                  <a:pt x="163" y="3"/>
                </a:lnTo>
                <a:lnTo>
                  <a:pt x="164" y="3"/>
                </a:lnTo>
                <a:lnTo>
                  <a:pt x="164" y="4"/>
                </a:lnTo>
                <a:lnTo>
                  <a:pt x="165" y="4"/>
                </a:lnTo>
                <a:lnTo>
                  <a:pt x="162" y="5"/>
                </a:lnTo>
                <a:lnTo>
                  <a:pt x="161" y="5"/>
                </a:lnTo>
                <a:lnTo>
                  <a:pt x="157" y="6"/>
                </a:lnTo>
                <a:lnTo>
                  <a:pt x="158" y="6"/>
                </a:lnTo>
                <a:lnTo>
                  <a:pt x="155" y="7"/>
                </a:lnTo>
                <a:lnTo>
                  <a:pt x="153" y="7"/>
                </a:lnTo>
                <a:lnTo>
                  <a:pt x="152" y="8"/>
                </a:lnTo>
                <a:lnTo>
                  <a:pt x="151" y="8"/>
                </a:lnTo>
                <a:lnTo>
                  <a:pt x="150" y="8"/>
                </a:lnTo>
                <a:lnTo>
                  <a:pt x="149" y="9"/>
                </a:lnTo>
                <a:lnTo>
                  <a:pt x="151" y="8"/>
                </a:lnTo>
                <a:lnTo>
                  <a:pt x="155" y="8"/>
                </a:lnTo>
                <a:lnTo>
                  <a:pt x="157" y="8"/>
                </a:lnTo>
                <a:lnTo>
                  <a:pt x="158" y="8"/>
                </a:lnTo>
                <a:lnTo>
                  <a:pt x="160" y="7"/>
                </a:lnTo>
                <a:lnTo>
                  <a:pt x="158" y="7"/>
                </a:lnTo>
                <a:lnTo>
                  <a:pt x="157" y="7"/>
                </a:lnTo>
                <a:lnTo>
                  <a:pt x="158" y="7"/>
                </a:lnTo>
                <a:lnTo>
                  <a:pt x="160" y="7"/>
                </a:lnTo>
                <a:lnTo>
                  <a:pt x="161" y="7"/>
                </a:lnTo>
                <a:lnTo>
                  <a:pt x="162" y="7"/>
                </a:lnTo>
                <a:lnTo>
                  <a:pt x="164" y="7"/>
                </a:lnTo>
                <a:lnTo>
                  <a:pt x="165" y="7"/>
                </a:lnTo>
                <a:lnTo>
                  <a:pt x="164" y="8"/>
                </a:lnTo>
                <a:lnTo>
                  <a:pt x="165" y="8"/>
                </a:lnTo>
                <a:lnTo>
                  <a:pt x="164" y="9"/>
                </a:lnTo>
                <a:lnTo>
                  <a:pt x="166" y="9"/>
                </a:lnTo>
                <a:lnTo>
                  <a:pt x="164" y="9"/>
                </a:lnTo>
                <a:lnTo>
                  <a:pt x="165" y="8"/>
                </a:lnTo>
                <a:lnTo>
                  <a:pt x="166" y="8"/>
                </a:lnTo>
                <a:lnTo>
                  <a:pt x="165" y="8"/>
                </a:lnTo>
                <a:lnTo>
                  <a:pt x="169" y="7"/>
                </a:lnTo>
                <a:lnTo>
                  <a:pt x="175" y="8"/>
                </a:lnTo>
                <a:lnTo>
                  <a:pt x="174" y="8"/>
                </a:lnTo>
                <a:lnTo>
                  <a:pt x="177" y="9"/>
                </a:lnTo>
                <a:lnTo>
                  <a:pt x="181" y="8"/>
                </a:lnTo>
                <a:lnTo>
                  <a:pt x="186" y="9"/>
                </a:lnTo>
                <a:lnTo>
                  <a:pt x="189" y="10"/>
                </a:lnTo>
                <a:lnTo>
                  <a:pt x="190" y="10"/>
                </a:lnTo>
                <a:lnTo>
                  <a:pt x="191" y="11"/>
                </a:lnTo>
                <a:lnTo>
                  <a:pt x="191" y="12"/>
                </a:lnTo>
                <a:lnTo>
                  <a:pt x="191" y="11"/>
                </a:lnTo>
                <a:lnTo>
                  <a:pt x="191" y="10"/>
                </a:lnTo>
                <a:lnTo>
                  <a:pt x="190" y="10"/>
                </a:lnTo>
                <a:lnTo>
                  <a:pt x="191" y="10"/>
                </a:lnTo>
                <a:lnTo>
                  <a:pt x="192" y="10"/>
                </a:lnTo>
                <a:lnTo>
                  <a:pt x="194" y="11"/>
                </a:lnTo>
                <a:lnTo>
                  <a:pt x="195" y="11"/>
                </a:lnTo>
                <a:lnTo>
                  <a:pt x="195" y="10"/>
                </a:lnTo>
                <a:lnTo>
                  <a:pt x="195" y="11"/>
                </a:lnTo>
                <a:lnTo>
                  <a:pt x="194" y="11"/>
                </a:lnTo>
                <a:lnTo>
                  <a:pt x="195" y="11"/>
                </a:lnTo>
                <a:lnTo>
                  <a:pt x="196" y="12"/>
                </a:lnTo>
                <a:lnTo>
                  <a:pt x="198" y="13"/>
                </a:lnTo>
                <a:lnTo>
                  <a:pt x="198" y="12"/>
                </a:lnTo>
                <a:lnTo>
                  <a:pt x="198" y="13"/>
                </a:lnTo>
                <a:lnTo>
                  <a:pt x="199" y="13"/>
                </a:lnTo>
                <a:lnTo>
                  <a:pt x="200" y="12"/>
                </a:lnTo>
                <a:lnTo>
                  <a:pt x="201" y="12"/>
                </a:lnTo>
                <a:lnTo>
                  <a:pt x="200" y="12"/>
                </a:lnTo>
                <a:lnTo>
                  <a:pt x="200" y="11"/>
                </a:lnTo>
                <a:lnTo>
                  <a:pt x="202" y="11"/>
                </a:lnTo>
                <a:lnTo>
                  <a:pt x="204" y="12"/>
                </a:lnTo>
                <a:lnTo>
                  <a:pt x="205" y="12"/>
                </a:lnTo>
                <a:lnTo>
                  <a:pt x="208" y="11"/>
                </a:lnTo>
                <a:lnTo>
                  <a:pt x="212" y="12"/>
                </a:lnTo>
                <a:lnTo>
                  <a:pt x="211" y="12"/>
                </a:lnTo>
                <a:lnTo>
                  <a:pt x="212" y="12"/>
                </a:lnTo>
                <a:lnTo>
                  <a:pt x="211" y="12"/>
                </a:lnTo>
                <a:lnTo>
                  <a:pt x="212" y="11"/>
                </a:lnTo>
                <a:lnTo>
                  <a:pt x="213" y="11"/>
                </a:lnTo>
                <a:lnTo>
                  <a:pt x="214" y="12"/>
                </a:lnTo>
                <a:lnTo>
                  <a:pt x="215" y="11"/>
                </a:lnTo>
                <a:lnTo>
                  <a:pt x="214" y="11"/>
                </a:lnTo>
                <a:lnTo>
                  <a:pt x="216" y="10"/>
                </a:lnTo>
                <a:lnTo>
                  <a:pt x="214" y="10"/>
                </a:lnTo>
                <a:lnTo>
                  <a:pt x="215" y="9"/>
                </a:lnTo>
                <a:lnTo>
                  <a:pt x="217" y="9"/>
                </a:lnTo>
                <a:lnTo>
                  <a:pt x="229" y="10"/>
                </a:lnTo>
                <a:lnTo>
                  <a:pt x="225" y="10"/>
                </a:lnTo>
                <a:lnTo>
                  <a:pt x="224" y="10"/>
                </a:lnTo>
                <a:lnTo>
                  <a:pt x="223" y="10"/>
                </a:lnTo>
                <a:lnTo>
                  <a:pt x="224" y="10"/>
                </a:lnTo>
                <a:lnTo>
                  <a:pt x="226" y="10"/>
                </a:lnTo>
                <a:lnTo>
                  <a:pt x="229" y="10"/>
                </a:lnTo>
                <a:lnTo>
                  <a:pt x="227" y="11"/>
                </a:lnTo>
                <a:lnTo>
                  <a:pt x="227" y="10"/>
                </a:lnTo>
                <a:lnTo>
                  <a:pt x="228" y="10"/>
                </a:lnTo>
                <a:lnTo>
                  <a:pt x="227" y="10"/>
                </a:lnTo>
                <a:lnTo>
                  <a:pt x="226" y="10"/>
                </a:lnTo>
                <a:lnTo>
                  <a:pt x="227" y="11"/>
                </a:lnTo>
                <a:lnTo>
                  <a:pt x="225" y="10"/>
                </a:lnTo>
                <a:lnTo>
                  <a:pt x="225" y="11"/>
                </a:lnTo>
                <a:lnTo>
                  <a:pt x="226" y="11"/>
                </a:lnTo>
                <a:lnTo>
                  <a:pt x="227" y="11"/>
                </a:lnTo>
                <a:lnTo>
                  <a:pt x="229" y="10"/>
                </a:lnTo>
                <a:lnTo>
                  <a:pt x="232" y="10"/>
                </a:lnTo>
                <a:lnTo>
                  <a:pt x="234" y="10"/>
                </a:lnTo>
                <a:lnTo>
                  <a:pt x="235" y="11"/>
                </a:lnTo>
                <a:lnTo>
                  <a:pt x="234" y="11"/>
                </a:lnTo>
                <a:lnTo>
                  <a:pt x="232" y="11"/>
                </a:lnTo>
                <a:lnTo>
                  <a:pt x="233" y="11"/>
                </a:lnTo>
                <a:lnTo>
                  <a:pt x="232" y="11"/>
                </a:lnTo>
                <a:lnTo>
                  <a:pt x="235" y="11"/>
                </a:lnTo>
                <a:lnTo>
                  <a:pt x="234" y="11"/>
                </a:lnTo>
                <a:lnTo>
                  <a:pt x="236" y="11"/>
                </a:lnTo>
                <a:lnTo>
                  <a:pt x="235" y="12"/>
                </a:lnTo>
                <a:lnTo>
                  <a:pt x="236" y="12"/>
                </a:lnTo>
                <a:lnTo>
                  <a:pt x="238" y="12"/>
                </a:lnTo>
                <a:lnTo>
                  <a:pt x="239" y="12"/>
                </a:lnTo>
                <a:lnTo>
                  <a:pt x="238" y="12"/>
                </a:lnTo>
                <a:lnTo>
                  <a:pt x="239" y="13"/>
                </a:lnTo>
                <a:lnTo>
                  <a:pt x="246" y="12"/>
                </a:lnTo>
                <a:lnTo>
                  <a:pt x="252" y="13"/>
                </a:lnTo>
                <a:lnTo>
                  <a:pt x="254" y="13"/>
                </a:lnTo>
                <a:lnTo>
                  <a:pt x="254" y="14"/>
                </a:lnTo>
                <a:lnTo>
                  <a:pt x="253" y="14"/>
                </a:lnTo>
                <a:lnTo>
                  <a:pt x="254" y="14"/>
                </a:lnTo>
                <a:lnTo>
                  <a:pt x="253" y="14"/>
                </a:lnTo>
                <a:lnTo>
                  <a:pt x="256" y="15"/>
                </a:lnTo>
                <a:lnTo>
                  <a:pt x="256" y="16"/>
                </a:lnTo>
                <a:lnTo>
                  <a:pt x="256" y="17"/>
                </a:lnTo>
                <a:lnTo>
                  <a:pt x="255" y="17"/>
                </a:lnTo>
                <a:lnTo>
                  <a:pt x="256" y="17"/>
                </a:lnTo>
                <a:lnTo>
                  <a:pt x="257" y="16"/>
                </a:lnTo>
                <a:lnTo>
                  <a:pt x="256" y="15"/>
                </a:lnTo>
                <a:lnTo>
                  <a:pt x="259" y="15"/>
                </a:lnTo>
                <a:lnTo>
                  <a:pt x="261" y="15"/>
                </a:lnTo>
                <a:lnTo>
                  <a:pt x="262" y="15"/>
                </a:lnTo>
                <a:lnTo>
                  <a:pt x="267" y="15"/>
                </a:lnTo>
                <a:lnTo>
                  <a:pt x="269" y="15"/>
                </a:lnTo>
                <a:lnTo>
                  <a:pt x="270" y="16"/>
                </a:lnTo>
                <a:lnTo>
                  <a:pt x="272" y="16"/>
                </a:lnTo>
                <a:lnTo>
                  <a:pt x="272" y="17"/>
                </a:lnTo>
                <a:lnTo>
                  <a:pt x="274" y="17"/>
                </a:lnTo>
                <a:lnTo>
                  <a:pt x="274" y="16"/>
                </a:lnTo>
                <a:lnTo>
                  <a:pt x="274" y="17"/>
                </a:lnTo>
                <a:lnTo>
                  <a:pt x="275" y="16"/>
                </a:lnTo>
                <a:lnTo>
                  <a:pt x="274" y="15"/>
                </a:lnTo>
                <a:lnTo>
                  <a:pt x="273" y="15"/>
                </a:lnTo>
                <a:lnTo>
                  <a:pt x="274" y="15"/>
                </a:lnTo>
                <a:lnTo>
                  <a:pt x="274" y="14"/>
                </a:lnTo>
                <a:lnTo>
                  <a:pt x="278" y="14"/>
                </a:lnTo>
                <a:lnTo>
                  <a:pt x="279" y="15"/>
                </a:lnTo>
                <a:lnTo>
                  <a:pt x="280" y="15"/>
                </a:lnTo>
                <a:lnTo>
                  <a:pt x="279" y="14"/>
                </a:lnTo>
                <a:lnTo>
                  <a:pt x="280" y="14"/>
                </a:lnTo>
                <a:lnTo>
                  <a:pt x="285" y="14"/>
                </a:lnTo>
                <a:lnTo>
                  <a:pt x="286" y="15"/>
                </a:lnTo>
                <a:lnTo>
                  <a:pt x="290" y="15"/>
                </a:lnTo>
                <a:lnTo>
                  <a:pt x="290" y="16"/>
                </a:lnTo>
                <a:lnTo>
                  <a:pt x="291" y="16"/>
                </a:lnTo>
                <a:lnTo>
                  <a:pt x="292" y="16"/>
                </a:lnTo>
                <a:lnTo>
                  <a:pt x="292" y="24"/>
                </a:lnTo>
                <a:lnTo>
                  <a:pt x="289" y="25"/>
                </a:lnTo>
                <a:lnTo>
                  <a:pt x="290" y="24"/>
                </a:lnTo>
                <a:lnTo>
                  <a:pt x="287" y="24"/>
                </a:lnTo>
                <a:lnTo>
                  <a:pt x="286" y="24"/>
                </a:lnTo>
                <a:lnTo>
                  <a:pt x="285" y="24"/>
                </a:lnTo>
                <a:lnTo>
                  <a:pt x="286" y="24"/>
                </a:lnTo>
                <a:lnTo>
                  <a:pt x="287" y="24"/>
                </a:lnTo>
                <a:lnTo>
                  <a:pt x="285" y="24"/>
                </a:lnTo>
                <a:lnTo>
                  <a:pt x="284" y="24"/>
                </a:lnTo>
                <a:lnTo>
                  <a:pt x="281" y="24"/>
                </a:lnTo>
                <a:lnTo>
                  <a:pt x="284" y="24"/>
                </a:lnTo>
                <a:lnTo>
                  <a:pt x="285" y="24"/>
                </a:lnTo>
                <a:lnTo>
                  <a:pt x="285" y="25"/>
                </a:lnTo>
                <a:lnTo>
                  <a:pt x="287" y="24"/>
                </a:lnTo>
                <a:lnTo>
                  <a:pt x="287" y="25"/>
                </a:lnTo>
                <a:lnTo>
                  <a:pt x="288" y="25"/>
                </a:lnTo>
                <a:lnTo>
                  <a:pt x="289" y="25"/>
                </a:lnTo>
                <a:lnTo>
                  <a:pt x="289" y="26"/>
                </a:lnTo>
                <a:lnTo>
                  <a:pt x="290" y="26"/>
                </a:lnTo>
                <a:lnTo>
                  <a:pt x="289" y="26"/>
                </a:lnTo>
                <a:lnTo>
                  <a:pt x="290" y="26"/>
                </a:lnTo>
                <a:lnTo>
                  <a:pt x="290" y="27"/>
                </a:lnTo>
                <a:lnTo>
                  <a:pt x="290" y="26"/>
                </a:lnTo>
                <a:lnTo>
                  <a:pt x="290" y="27"/>
                </a:lnTo>
                <a:lnTo>
                  <a:pt x="291" y="27"/>
                </a:lnTo>
                <a:lnTo>
                  <a:pt x="290" y="28"/>
                </a:lnTo>
                <a:lnTo>
                  <a:pt x="291" y="28"/>
                </a:lnTo>
                <a:lnTo>
                  <a:pt x="290" y="29"/>
                </a:lnTo>
                <a:lnTo>
                  <a:pt x="287" y="28"/>
                </a:lnTo>
                <a:lnTo>
                  <a:pt x="286" y="28"/>
                </a:lnTo>
                <a:lnTo>
                  <a:pt x="287" y="28"/>
                </a:lnTo>
                <a:lnTo>
                  <a:pt x="282" y="30"/>
                </a:lnTo>
                <a:lnTo>
                  <a:pt x="280" y="30"/>
                </a:lnTo>
                <a:lnTo>
                  <a:pt x="279" y="31"/>
                </a:lnTo>
                <a:lnTo>
                  <a:pt x="278" y="31"/>
                </a:lnTo>
                <a:lnTo>
                  <a:pt x="279" y="31"/>
                </a:lnTo>
                <a:lnTo>
                  <a:pt x="277" y="31"/>
                </a:lnTo>
                <a:lnTo>
                  <a:pt x="278" y="31"/>
                </a:lnTo>
                <a:lnTo>
                  <a:pt x="277" y="31"/>
                </a:lnTo>
                <a:lnTo>
                  <a:pt x="277" y="32"/>
                </a:lnTo>
                <a:lnTo>
                  <a:pt x="274" y="33"/>
                </a:lnTo>
                <a:lnTo>
                  <a:pt x="273" y="34"/>
                </a:lnTo>
                <a:lnTo>
                  <a:pt x="272" y="33"/>
                </a:lnTo>
                <a:lnTo>
                  <a:pt x="271" y="32"/>
                </a:lnTo>
                <a:lnTo>
                  <a:pt x="269" y="32"/>
                </a:lnTo>
                <a:lnTo>
                  <a:pt x="267" y="33"/>
                </a:lnTo>
                <a:lnTo>
                  <a:pt x="265" y="34"/>
                </a:lnTo>
                <a:lnTo>
                  <a:pt x="266" y="32"/>
                </a:lnTo>
                <a:lnTo>
                  <a:pt x="263" y="33"/>
                </a:lnTo>
                <a:lnTo>
                  <a:pt x="264" y="33"/>
                </a:lnTo>
                <a:lnTo>
                  <a:pt x="263" y="34"/>
                </a:lnTo>
                <a:lnTo>
                  <a:pt x="262" y="33"/>
                </a:lnTo>
                <a:lnTo>
                  <a:pt x="262" y="34"/>
                </a:lnTo>
                <a:lnTo>
                  <a:pt x="261" y="33"/>
                </a:lnTo>
                <a:lnTo>
                  <a:pt x="261" y="34"/>
                </a:lnTo>
                <a:lnTo>
                  <a:pt x="260" y="34"/>
                </a:lnTo>
                <a:lnTo>
                  <a:pt x="260" y="35"/>
                </a:lnTo>
                <a:lnTo>
                  <a:pt x="259" y="35"/>
                </a:lnTo>
                <a:lnTo>
                  <a:pt x="260" y="35"/>
                </a:lnTo>
                <a:lnTo>
                  <a:pt x="258" y="36"/>
                </a:lnTo>
                <a:lnTo>
                  <a:pt x="257" y="37"/>
                </a:lnTo>
                <a:lnTo>
                  <a:pt x="258" y="38"/>
                </a:lnTo>
                <a:lnTo>
                  <a:pt x="259" y="37"/>
                </a:lnTo>
                <a:lnTo>
                  <a:pt x="260" y="38"/>
                </a:lnTo>
                <a:lnTo>
                  <a:pt x="259" y="38"/>
                </a:lnTo>
                <a:lnTo>
                  <a:pt x="259" y="39"/>
                </a:lnTo>
                <a:lnTo>
                  <a:pt x="259" y="40"/>
                </a:lnTo>
                <a:lnTo>
                  <a:pt x="260" y="40"/>
                </a:lnTo>
                <a:lnTo>
                  <a:pt x="260" y="41"/>
                </a:lnTo>
                <a:lnTo>
                  <a:pt x="259" y="41"/>
                </a:lnTo>
                <a:lnTo>
                  <a:pt x="260" y="40"/>
                </a:lnTo>
                <a:lnTo>
                  <a:pt x="258" y="40"/>
                </a:lnTo>
                <a:lnTo>
                  <a:pt x="259" y="40"/>
                </a:lnTo>
                <a:lnTo>
                  <a:pt x="258" y="41"/>
                </a:lnTo>
                <a:lnTo>
                  <a:pt x="257" y="42"/>
                </a:lnTo>
                <a:lnTo>
                  <a:pt x="258" y="43"/>
                </a:lnTo>
                <a:lnTo>
                  <a:pt x="257" y="44"/>
                </a:lnTo>
                <a:lnTo>
                  <a:pt x="256" y="44"/>
                </a:lnTo>
                <a:lnTo>
                  <a:pt x="255" y="44"/>
                </a:lnTo>
                <a:lnTo>
                  <a:pt x="254" y="45"/>
                </a:lnTo>
                <a:lnTo>
                  <a:pt x="253" y="45"/>
                </a:lnTo>
                <a:lnTo>
                  <a:pt x="254" y="46"/>
                </a:lnTo>
                <a:lnTo>
                  <a:pt x="253" y="46"/>
                </a:lnTo>
                <a:lnTo>
                  <a:pt x="254" y="47"/>
                </a:lnTo>
                <a:lnTo>
                  <a:pt x="253" y="46"/>
                </a:lnTo>
                <a:lnTo>
                  <a:pt x="251" y="47"/>
                </a:lnTo>
                <a:lnTo>
                  <a:pt x="251" y="48"/>
                </a:lnTo>
                <a:lnTo>
                  <a:pt x="251" y="49"/>
                </a:lnTo>
                <a:lnTo>
                  <a:pt x="247" y="51"/>
                </a:lnTo>
                <a:lnTo>
                  <a:pt x="247" y="50"/>
                </a:lnTo>
                <a:lnTo>
                  <a:pt x="247" y="48"/>
                </a:lnTo>
                <a:lnTo>
                  <a:pt x="246" y="47"/>
                </a:lnTo>
                <a:lnTo>
                  <a:pt x="245" y="43"/>
                </a:lnTo>
                <a:lnTo>
                  <a:pt x="245" y="41"/>
                </a:lnTo>
                <a:lnTo>
                  <a:pt x="246" y="40"/>
                </a:lnTo>
                <a:lnTo>
                  <a:pt x="248" y="38"/>
                </a:lnTo>
                <a:lnTo>
                  <a:pt x="250" y="37"/>
                </a:lnTo>
                <a:lnTo>
                  <a:pt x="253" y="35"/>
                </a:lnTo>
                <a:lnTo>
                  <a:pt x="255" y="34"/>
                </a:lnTo>
                <a:lnTo>
                  <a:pt x="257" y="33"/>
                </a:lnTo>
                <a:lnTo>
                  <a:pt x="261" y="32"/>
                </a:lnTo>
                <a:lnTo>
                  <a:pt x="260" y="31"/>
                </a:lnTo>
                <a:lnTo>
                  <a:pt x="261" y="31"/>
                </a:lnTo>
                <a:lnTo>
                  <a:pt x="261" y="30"/>
                </a:lnTo>
                <a:lnTo>
                  <a:pt x="262" y="30"/>
                </a:lnTo>
                <a:lnTo>
                  <a:pt x="262" y="29"/>
                </a:lnTo>
                <a:lnTo>
                  <a:pt x="263" y="29"/>
                </a:lnTo>
                <a:lnTo>
                  <a:pt x="264" y="29"/>
                </a:lnTo>
                <a:lnTo>
                  <a:pt x="262" y="28"/>
                </a:lnTo>
                <a:lnTo>
                  <a:pt x="260" y="29"/>
                </a:lnTo>
                <a:lnTo>
                  <a:pt x="260" y="30"/>
                </a:lnTo>
                <a:lnTo>
                  <a:pt x="259" y="30"/>
                </a:lnTo>
                <a:lnTo>
                  <a:pt x="258" y="30"/>
                </a:lnTo>
                <a:lnTo>
                  <a:pt x="255" y="32"/>
                </a:lnTo>
                <a:lnTo>
                  <a:pt x="254" y="32"/>
                </a:lnTo>
                <a:lnTo>
                  <a:pt x="255" y="31"/>
                </a:lnTo>
                <a:lnTo>
                  <a:pt x="253" y="32"/>
                </a:lnTo>
                <a:lnTo>
                  <a:pt x="254" y="31"/>
                </a:lnTo>
                <a:lnTo>
                  <a:pt x="255" y="30"/>
                </a:lnTo>
                <a:lnTo>
                  <a:pt x="253" y="30"/>
                </a:lnTo>
                <a:lnTo>
                  <a:pt x="252" y="30"/>
                </a:lnTo>
                <a:lnTo>
                  <a:pt x="250" y="30"/>
                </a:lnTo>
                <a:lnTo>
                  <a:pt x="249" y="30"/>
                </a:lnTo>
                <a:lnTo>
                  <a:pt x="247" y="30"/>
                </a:lnTo>
                <a:lnTo>
                  <a:pt x="247" y="31"/>
                </a:lnTo>
                <a:lnTo>
                  <a:pt x="246" y="31"/>
                </a:lnTo>
                <a:lnTo>
                  <a:pt x="246" y="32"/>
                </a:lnTo>
                <a:lnTo>
                  <a:pt x="243" y="34"/>
                </a:lnTo>
                <a:lnTo>
                  <a:pt x="245" y="34"/>
                </a:lnTo>
                <a:lnTo>
                  <a:pt x="244" y="35"/>
                </a:lnTo>
                <a:lnTo>
                  <a:pt x="243" y="35"/>
                </a:lnTo>
                <a:lnTo>
                  <a:pt x="242" y="35"/>
                </a:lnTo>
                <a:lnTo>
                  <a:pt x="241" y="35"/>
                </a:lnTo>
                <a:lnTo>
                  <a:pt x="240" y="35"/>
                </a:lnTo>
                <a:lnTo>
                  <a:pt x="239" y="35"/>
                </a:lnTo>
                <a:lnTo>
                  <a:pt x="237" y="36"/>
                </a:lnTo>
                <a:lnTo>
                  <a:pt x="237" y="35"/>
                </a:lnTo>
                <a:lnTo>
                  <a:pt x="239" y="35"/>
                </a:lnTo>
                <a:lnTo>
                  <a:pt x="238" y="35"/>
                </a:lnTo>
                <a:lnTo>
                  <a:pt x="237" y="34"/>
                </a:lnTo>
                <a:lnTo>
                  <a:pt x="236" y="34"/>
                </a:lnTo>
                <a:lnTo>
                  <a:pt x="235" y="34"/>
                </a:lnTo>
                <a:lnTo>
                  <a:pt x="236" y="34"/>
                </a:lnTo>
                <a:lnTo>
                  <a:pt x="234" y="34"/>
                </a:lnTo>
                <a:lnTo>
                  <a:pt x="233" y="34"/>
                </a:lnTo>
                <a:lnTo>
                  <a:pt x="232" y="34"/>
                </a:lnTo>
                <a:lnTo>
                  <a:pt x="233" y="34"/>
                </a:lnTo>
                <a:lnTo>
                  <a:pt x="233" y="35"/>
                </a:lnTo>
                <a:lnTo>
                  <a:pt x="232" y="35"/>
                </a:lnTo>
                <a:lnTo>
                  <a:pt x="231" y="34"/>
                </a:lnTo>
                <a:lnTo>
                  <a:pt x="230" y="35"/>
                </a:lnTo>
                <a:lnTo>
                  <a:pt x="229" y="34"/>
                </a:lnTo>
                <a:lnTo>
                  <a:pt x="228" y="34"/>
                </a:lnTo>
                <a:lnTo>
                  <a:pt x="228" y="35"/>
                </a:lnTo>
                <a:lnTo>
                  <a:pt x="227" y="35"/>
                </a:lnTo>
                <a:lnTo>
                  <a:pt x="227" y="34"/>
                </a:lnTo>
                <a:lnTo>
                  <a:pt x="223" y="34"/>
                </a:lnTo>
                <a:lnTo>
                  <a:pt x="220" y="35"/>
                </a:lnTo>
                <a:lnTo>
                  <a:pt x="219" y="36"/>
                </a:lnTo>
                <a:lnTo>
                  <a:pt x="217" y="37"/>
                </a:lnTo>
                <a:lnTo>
                  <a:pt x="217" y="38"/>
                </a:lnTo>
                <a:lnTo>
                  <a:pt x="213" y="39"/>
                </a:lnTo>
                <a:lnTo>
                  <a:pt x="211" y="41"/>
                </a:lnTo>
                <a:lnTo>
                  <a:pt x="206" y="43"/>
                </a:lnTo>
                <a:lnTo>
                  <a:pt x="207" y="43"/>
                </a:lnTo>
                <a:lnTo>
                  <a:pt x="207" y="44"/>
                </a:lnTo>
                <a:lnTo>
                  <a:pt x="209" y="43"/>
                </a:lnTo>
                <a:lnTo>
                  <a:pt x="209" y="45"/>
                </a:lnTo>
                <a:lnTo>
                  <a:pt x="210" y="45"/>
                </a:lnTo>
                <a:lnTo>
                  <a:pt x="210" y="44"/>
                </a:lnTo>
                <a:lnTo>
                  <a:pt x="211" y="44"/>
                </a:lnTo>
                <a:lnTo>
                  <a:pt x="210" y="45"/>
                </a:lnTo>
                <a:lnTo>
                  <a:pt x="212" y="45"/>
                </a:lnTo>
                <a:lnTo>
                  <a:pt x="210" y="46"/>
                </a:lnTo>
                <a:lnTo>
                  <a:pt x="212" y="46"/>
                </a:lnTo>
                <a:lnTo>
                  <a:pt x="213" y="45"/>
                </a:lnTo>
                <a:lnTo>
                  <a:pt x="212" y="46"/>
                </a:lnTo>
                <a:lnTo>
                  <a:pt x="213" y="46"/>
                </a:lnTo>
                <a:lnTo>
                  <a:pt x="213" y="45"/>
                </a:lnTo>
                <a:lnTo>
                  <a:pt x="213" y="44"/>
                </a:lnTo>
                <a:lnTo>
                  <a:pt x="214" y="44"/>
                </a:lnTo>
                <a:lnTo>
                  <a:pt x="215" y="44"/>
                </a:lnTo>
                <a:lnTo>
                  <a:pt x="216" y="45"/>
                </a:lnTo>
                <a:lnTo>
                  <a:pt x="217" y="46"/>
                </a:lnTo>
                <a:lnTo>
                  <a:pt x="218" y="46"/>
                </a:lnTo>
                <a:lnTo>
                  <a:pt x="218" y="47"/>
                </a:lnTo>
                <a:lnTo>
                  <a:pt x="217" y="47"/>
                </a:lnTo>
                <a:lnTo>
                  <a:pt x="218" y="47"/>
                </a:lnTo>
                <a:lnTo>
                  <a:pt x="218" y="48"/>
                </a:lnTo>
                <a:lnTo>
                  <a:pt x="218" y="49"/>
                </a:lnTo>
                <a:lnTo>
                  <a:pt x="217" y="50"/>
                </a:lnTo>
                <a:lnTo>
                  <a:pt x="217" y="51"/>
                </a:lnTo>
                <a:lnTo>
                  <a:pt x="217" y="52"/>
                </a:lnTo>
                <a:lnTo>
                  <a:pt x="216" y="53"/>
                </a:lnTo>
                <a:lnTo>
                  <a:pt x="217" y="53"/>
                </a:lnTo>
                <a:lnTo>
                  <a:pt x="216" y="54"/>
                </a:lnTo>
                <a:lnTo>
                  <a:pt x="216" y="55"/>
                </a:lnTo>
                <a:lnTo>
                  <a:pt x="214" y="57"/>
                </a:lnTo>
                <a:lnTo>
                  <a:pt x="213" y="58"/>
                </a:lnTo>
                <a:lnTo>
                  <a:pt x="212" y="60"/>
                </a:lnTo>
                <a:lnTo>
                  <a:pt x="208" y="63"/>
                </a:lnTo>
                <a:lnTo>
                  <a:pt x="206" y="65"/>
                </a:lnTo>
                <a:lnTo>
                  <a:pt x="204" y="66"/>
                </a:lnTo>
                <a:lnTo>
                  <a:pt x="203" y="66"/>
                </a:lnTo>
                <a:lnTo>
                  <a:pt x="201" y="66"/>
                </a:lnTo>
                <a:lnTo>
                  <a:pt x="201" y="65"/>
                </a:lnTo>
                <a:lnTo>
                  <a:pt x="200" y="66"/>
                </a:lnTo>
                <a:lnTo>
                  <a:pt x="200" y="65"/>
                </a:lnTo>
                <a:lnTo>
                  <a:pt x="199" y="67"/>
                </a:lnTo>
                <a:lnTo>
                  <a:pt x="198" y="66"/>
                </a:lnTo>
                <a:lnTo>
                  <a:pt x="198" y="67"/>
                </a:lnTo>
                <a:lnTo>
                  <a:pt x="197" y="66"/>
                </a:lnTo>
                <a:lnTo>
                  <a:pt x="199" y="66"/>
                </a:lnTo>
                <a:lnTo>
                  <a:pt x="199" y="65"/>
                </a:lnTo>
                <a:lnTo>
                  <a:pt x="199" y="64"/>
                </a:lnTo>
                <a:lnTo>
                  <a:pt x="198" y="62"/>
                </a:lnTo>
                <a:lnTo>
                  <a:pt x="199" y="62"/>
                </a:lnTo>
                <a:lnTo>
                  <a:pt x="200" y="61"/>
                </a:lnTo>
                <a:lnTo>
                  <a:pt x="202" y="62"/>
                </a:lnTo>
                <a:lnTo>
                  <a:pt x="202" y="61"/>
                </a:lnTo>
                <a:lnTo>
                  <a:pt x="203" y="61"/>
                </a:lnTo>
                <a:lnTo>
                  <a:pt x="203" y="60"/>
                </a:lnTo>
                <a:lnTo>
                  <a:pt x="204" y="60"/>
                </a:lnTo>
                <a:lnTo>
                  <a:pt x="204" y="59"/>
                </a:lnTo>
                <a:lnTo>
                  <a:pt x="204" y="58"/>
                </a:lnTo>
                <a:lnTo>
                  <a:pt x="206" y="57"/>
                </a:lnTo>
                <a:lnTo>
                  <a:pt x="205" y="56"/>
                </a:lnTo>
                <a:lnTo>
                  <a:pt x="203" y="56"/>
                </a:lnTo>
                <a:lnTo>
                  <a:pt x="202" y="56"/>
                </a:lnTo>
                <a:lnTo>
                  <a:pt x="201" y="57"/>
                </a:lnTo>
                <a:lnTo>
                  <a:pt x="198" y="57"/>
                </a:lnTo>
                <a:lnTo>
                  <a:pt x="198" y="56"/>
                </a:lnTo>
                <a:lnTo>
                  <a:pt x="197" y="55"/>
                </a:lnTo>
                <a:lnTo>
                  <a:pt x="198" y="55"/>
                </a:lnTo>
                <a:lnTo>
                  <a:pt x="197" y="55"/>
                </a:lnTo>
                <a:lnTo>
                  <a:pt x="195" y="54"/>
                </a:lnTo>
                <a:lnTo>
                  <a:pt x="194" y="53"/>
                </a:lnTo>
                <a:lnTo>
                  <a:pt x="192" y="53"/>
                </a:lnTo>
                <a:lnTo>
                  <a:pt x="192" y="52"/>
                </a:lnTo>
                <a:lnTo>
                  <a:pt x="191" y="52"/>
                </a:lnTo>
                <a:lnTo>
                  <a:pt x="191" y="51"/>
                </a:lnTo>
                <a:lnTo>
                  <a:pt x="191" y="50"/>
                </a:lnTo>
                <a:lnTo>
                  <a:pt x="190" y="50"/>
                </a:lnTo>
                <a:lnTo>
                  <a:pt x="191" y="50"/>
                </a:lnTo>
                <a:lnTo>
                  <a:pt x="190" y="49"/>
                </a:lnTo>
                <a:lnTo>
                  <a:pt x="190" y="48"/>
                </a:lnTo>
                <a:lnTo>
                  <a:pt x="189" y="47"/>
                </a:lnTo>
                <a:lnTo>
                  <a:pt x="188" y="47"/>
                </a:lnTo>
                <a:lnTo>
                  <a:pt x="186" y="46"/>
                </a:lnTo>
                <a:lnTo>
                  <a:pt x="184" y="46"/>
                </a:lnTo>
                <a:lnTo>
                  <a:pt x="179" y="46"/>
                </a:lnTo>
                <a:lnTo>
                  <a:pt x="177" y="47"/>
                </a:lnTo>
                <a:lnTo>
                  <a:pt x="178" y="47"/>
                </a:lnTo>
                <a:lnTo>
                  <a:pt x="179" y="48"/>
                </a:lnTo>
                <a:lnTo>
                  <a:pt x="178" y="48"/>
                </a:lnTo>
                <a:lnTo>
                  <a:pt x="179" y="48"/>
                </a:lnTo>
                <a:lnTo>
                  <a:pt x="178" y="49"/>
                </a:lnTo>
                <a:lnTo>
                  <a:pt x="176" y="52"/>
                </a:lnTo>
                <a:lnTo>
                  <a:pt x="175" y="53"/>
                </a:lnTo>
                <a:lnTo>
                  <a:pt x="173" y="53"/>
                </a:lnTo>
                <a:lnTo>
                  <a:pt x="171" y="53"/>
                </a:lnTo>
                <a:lnTo>
                  <a:pt x="170" y="52"/>
                </a:lnTo>
                <a:lnTo>
                  <a:pt x="169" y="53"/>
                </a:lnTo>
                <a:lnTo>
                  <a:pt x="168" y="52"/>
                </a:lnTo>
                <a:lnTo>
                  <a:pt x="166" y="52"/>
                </a:lnTo>
                <a:lnTo>
                  <a:pt x="164" y="53"/>
                </a:lnTo>
                <a:lnTo>
                  <a:pt x="160" y="54"/>
                </a:lnTo>
                <a:lnTo>
                  <a:pt x="156" y="54"/>
                </a:lnTo>
                <a:lnTo>
                  <a:pt x="154" y="53"/>
                </a:lnTo>
                <a:lnTo>
                  <a:pt x="153" y="52"/>
                </a:lnTo>
                <a:lnTo>
                  <a:pt x="152" y="52"/>
                </a:lnTo>
                <a:lnTo>
                  <a:pt x="149" y="51"/>
                </a:lnTo>
                <a:lnTo>
                  <a:pt x="147" y="52"/>
                </a:lnTo>
                <a:lnTo>
                  <a:pt x="145" y="52"/>
                </a:lnTo>
                <a:lnTo>
                  <a:pt x="144" y="51"/>
                </a:lnTo>
                <a:lnTo>
                  <a:pt x="143" y="50"/>
                </a:lnTo>
                <a:lnTo>
                  <a:pt x="139" y="49"/>
                </a:lnTo>
                <a:lnTo>
                  <a:pt x="137" y="48"/>
                </a:lnTo>
                <a:lnTo>
                  <a:pt x="137" y="49"/>
                </a:lnTo>
                <a:lnTo>
                  <a:pt x="135" y="50"/>
                </a:lnTo>
                <a:lnTo>
                  <a:pt x="135" y="51"/>
                </a:lnTo>
                <a:lnTo>
                  <a:pt x="136" y="51"/>
                </a:lnTo>
                <a:lnTo>
                  <a:pt x="136" y="52"/>
                </a:lnTo>
                <a:lnTo>
                  <a:pt x="135" y="52"/>
                </a:lnTo>
                <a:lnTo>
                  <a:pt x="134" y="53"/>
                </a:lnTo>
                <a:lnTo>
                  <a:pt x="132" y="52"/>
                </a:lnTo>
                <a:lnTo>
                  <a:pt x="131" y="53"/>
                </a:lnTo>
                <a:lnTo>
                  <a:pt x="129" y="52"/>
                </a:lnTo>
                <a:lnTo>
                  <a:pt x="128" y="51"/>
                </a:lnTo>
                <a:lnTo>
                  <a:pt x="126" y="51"/>
                </a:lnTo>
                <a:lnTo>
                  <a:pt x="125" y="51"/>
                </a:lnTo>
                <a:lnTo>
                  <a:pt x="124" y="51"/>
                </a:lnTo>
                <a:lnTo>
                  <a:pt x="119" y="53"/>
                </a:lnTo>
                <a:lnTo>
                  <a:pt x="118" y="53"/>
                </a:lnTo>
                <a:lnTo>
                  <a:pt x="117" y="53"/>
                </a:lnTo>
                <a:lnTo>
                  <a:pt x="117" y="54"/>
                </a:lnTo>
                <a:lnTo>
                  <a:pt x="116" y="54"/>
                </a:lnTo>
                <a:lnTo>
                  <a:pt x="115" y="54"/>
                </a:lnTo>
                <a:lnTo>
                  <a:pt x="114" y="53"/>
                </a:lnTo>
                <a:lnTo>
                  <a:pt x="113" y="53"/>
                </a:lnTo>
                <a:lnTo>
                  <a:pt x="111" y="53"/>
                </a:lnTo>
                <a:lnTo>
                  <a:pt x="110" y="53"/>
                </a:lnTo>
                <a:lnTo>
                  <a:pt x="110" y="52"/>
                </a:lnTo>
                <a:lnTo>
                  <a:pt x="109" y="52"/>
                </a:lnTo>
                <a:lnTo>
                  <a:pt x="109" y="51"/>
                </a:lnTo>
                <a:lnTo>
                  <a:pt x="108" y="51"/>
                </a:lnTo>
                <a:lnTo>
                  <a:pt x="106" y="51"/>
                </a:lnTo>
                <a:lnTo>
                  <a:pt x="104" y="51"/>
                </a:lnTo>
                <a:lnTo>
                  <a:pt x="103" y="51"/>
                </a:lnTo>
                <a:lnTo>
                  <a:pt x="103" y="50"/>
                </a:lnTo>
                <a:lnTo>
                  <a:pt x="102" y="50"/>
                </a:lnTo>
                <a:lnTo>
                  <a:pt x="102" y="51"/>
                </a:lnTo>
                <a:lnTo>
                  <a:pt x="101" y="51"/>
                </a:lnTo>
                <a:lnTo>
                  <a:pt x="97" y="46"/>
                </a:lnTo>
                <a:lnTo>
                  <a:pt x="94" y="45"/>
                </a:lnTo>
                <a:lnTo>
                  <a:pt x="94" y="44"/>
                </a:lnTo>
                <a:lnTo>
                  <a:pt x="95" y="44"/>
                </a:lnTo>
                <a:lnTo>
                  <a:pt x="91" y="45"/>
                </a:lnTo>
                <a:lnTo>
                  <a:pt x="90" y="45"/>
                </a:lnTo>
                <a:lnTo>
                  <a:pt x="90" y="46"/>
                </a:lnTo>
                <a:lnTo>
                  <a:pt x="89" y="45"/>
                </a:lnTo>
                <a:lnTo>
                  <a:pt x="88" y="46"/>
                </a:lnTo>
                <a:lnTo>
                  <a:pt x="88" y="45"/>
                </a:lnTo>
                <a:lnTo>
                  <a:pt x="89" y="45"/>
                </a:lnTo>
                <a:lnTo>
                  <a:pt x="88" y="45"/>
                </a:lnTo>
                <a:lnTo>
                  <a:pt x="87" y="45"/>
                </a:lnTo>
                <a:lnTo>
                  <a:pt x="86" y="45"/>
                </a:lnTo>
                <a:lnTo>
                  <a:pt x="87" y="45"/>
                </a:lnTo>
                <a:lnTo>
                  <a:pt x="86" y="44"/>
                </a:lnTo>
                <a:lnTo>
                  <a:pt x="86" y="45"/>
                </a:lnTo>
                <a:lnTo>
                  <a:pt x="85" y="44"/>
                </a:lnTo>
                <a:lnTo>
                  <a:pt x="85" y="45"/>
                </a:lnTo>
                <a:lnTo>
                  <a:pt x="84" y="44"/>
                </a:lnTo>
                <a:lnTo>
                  <a:pt x="84" y="45"/>
                </a:lnTo>
                <a:lnTo>
                  <a:pt x="84" y="44"/>
                </a:lnTo>
                <a:lnTo>
                  <a:pt x="84" y="43"/>
                </a:lnTo>
                <a:lnTo>
                  <a:pt x="83" y="42"/>
                </a:lnTo>
                <a:lnTo>
                  <a:pt x="82" y="43"/>
                </a:lnTo>
                <a:lnTo>
                  <a:pt x="80" y="42"/>
                </a:lnTo>
                <a:lnTo>
                  <a:pt x="79" y="42"/>
                </a:lnTo>
                <a:lnTo>
                  <a:pt x="79" y="43"/>
                </a:lnTo>
                <a:lnTo>
                  <a:pt x="78" y="43"/>
                </a:lnTo>
                <a:lnTo>
                  <a:pt x="79" y="43"/>
                </a:lnTo>
                <a:lnTo>
                  <a:pt x="78" y="43"/>
                </a:lnTo>
                <a:lnTo>
                  <a:pt x="73" y="44"/>
                </a:lnTo>
                <a:lnTo>
                  <a:pt x="72" y="44"/>
                </a:lnTo>
                <a:lnTo>
                  <a:pt x="69" y="44"/>
                </a:lnTo>
                <a:lnTo>
                  <a:pt x="68" y="45"/>
                </a:lnTo>
                <a:lnTo>
                  <a:pt x="67" y="45"/>
                </a:lnTo>
                <a:lnTo>
                  <a:pt x="65" y="45"/>
                </a:lnTo>
                <a:lnTo>
                  <a:pt x="64" y="46"/>
                </a:lnTo>
                <a:lnTo>
                  <a:pt x="66" y="46"/>
                </a:lnTo>
                <a:lnTo>
                  <a:pt x="65" y="46"/>
                </a:lnTo>
                <a:lnTo>
                  <a:pt x="67" y="47"/>
                </a:lnTo>
                <a:lnTo>
                  <a:pt x="65" y="47"/>
                </a:lnTo>
                <a:lnTo>
                  <a:pt x="64" y="47"/>
                </a:lnTo>
                <a:lnTo>
                  <a:pt x="65" y="48"/>
                </a:lnTo>
                <a:lnTo>
                  <a:pt x="63" y="49"/>
                </a:lnTo>
                <a:lnTo>
                  <a:pt x="64" y="49"/>
                </a:lnTo>
                <a:lnTo>
                  <a:pt x="63" y="49"/>
                </a:lnTo>
                <a:lnTo>
                  <a:pt x="64" y="49"/>
                </a:lnTo>
                <a:lnTo>
                  <a:pt x="66" y="50"/>
                </a:lnTo>
                <a:lnTo>
                  <a:pt x="65" y="51"/>
                </a:lnTo>
                <a:lnTo>
                  <a:pt x="64" y="51"/>
                </a:lnTo>
                <a:lnTo>
                  <a:pt x="63" y="51"/>
                </a:lnTo>
                <a:lnTo>
                  <a:pt x="62" y="51"/>
                </a:lnTo>
                <a:lnTo>
                  <a:pt x="60" y="51"/>
                </a:lnTo>
                <a:lnTo>
                  <a:pt x="59" y="50"/>
                </a:lnTo>
                <a:lnTo>
                  <a:pt x="58" y="50"/>
                </a:lnTo>
                <a:lnTo>
                  <a:pt x="58" y="51"/>
                </a:lnTo>
                <a:lnTo>
                  <a:pt x="57" y="50"/>
                </a:lnTo>
                <a:lnTo>
                  <a:pt x="56" y="50"/>
                </a:lnTo>
                <a:lnTo>
                  <a:pt x="54" y="51"/>
                </a:lnTo>
                <a:lnTo>
                  <a:pt x="52" y="51"/>
                </a:lnTo>
                <a:lnTo>
                  <a:pt x="53" y="51"/>
                </a:lnTo>
                <a:lnTo>
                  <a:pt x="52" y="51"/>
                </a:lnTo>
                <a:lnTo>
                  <a:pt x="50" y="50"/>
                </a:lnTo>
                <a:lnTo>
                  <a:pt x="49" y="50"/>
                </a:lnTo>
                <a:lnTo>
                  <a:pt x="48" y="49"/>
                </a:lnTo>
                <a:lnTo>
                  <a:pt x="47" y="49"/>
                </a:lnTo>
                <a:lnTo>
                  <a:pt x="47" y="50"/>
                </a:lnTo>
                <a:lnTo>
                  <a:pt x="46" y="50"/>
                </a:lnTo>
                <a:lnTo>
                  <a:pt x="46" y="49"/>
                </a:lnTo>
                <a:lnTo>
                  <a:pt x="45" y="49"/>
                </a:lnTo>
                <a:lnTo>
                  <a:pt x="44" y="50"/>
                </a:lnTo>
                <a:lnTo>
                  <a:pt x="43" y="50"/>
                </a:lnTo>
                <a:lnTo>
                  <a:pt x="42" y="51"/>
                </a:lnTo>
                <a:lnTo>
                  <a:pt x="41" y="51"/>
                </a:lnTo>
                <a:lnTo>
                  <a:pt x="41" y="52"/>
                </a:lnTo>
                <a:lnTo>
                  <a:pt x="40" y="53"/>
                </a:lnTo>
                <a:lnTo>
                  <a:pt x="39" y="51"/>
                </a:lnTo>
                <a:lnTo>
                  <a:pt x="38" y="52"/>
                </a:lnTo>
                <a:lnTo>
                  <a:pt x="38" y="53"/>
                </a:lnTo>
                <a:lnTo>
                  <a:pt x="37" y="54"/>
                </a:lnTo>
                <a:lnTo>
                  <a:pt x="38" y="54"/>
                </a:lnTo>
                <a:lnTo>
                  <a:pt x="37" y="56"/>
                </a:lnTo>
                <a:lnTo>
                  <a:pt x="38" y="56"/>
                </a:lnTo>
                <a:lnTo>
                  <a:pt x="38" y="57"/>
                </a:lnTo>
                <a:lnTo>
                  <a:pt x="40" y="57"/>
                </a:lnTo>
                <a:lnTo>
                  <a:pt x="42" y="59"/>
                </a:lnTo>
                <a:lnTo>
                  <a:pt x="41" y="59"/>
                </a:lnTo>
                <a:lnTo>
                  <a:pt x="42" y="60"/>
                </a:lnTo>
                <a:lnTo>
                  <a:pt x="44" y="60"/>
                </a:lnTo>
                <a:lnTo>
                  <a:pt x="42" y="61"/>
                </a:lnTo>
                <a:lnTo>
                  <a:pt x="41" y="62"/>
                </a:lnTo>
                <a:lnTo>
                  <a:pt x="42" y="65"/>
                </a:lnTo>
                <a:lnTo>
                  <a:pt x="43" y="66"/>
                </a:lnTo>
                <a:lnTo>
                  <a:pt x="40" y="69"/>
                </a:lnTo>
                <a:lnTo>
                  <a:pt x="39" y="69"/>
                </a:lnTo>
                <a:lnTo>
                  <a:pt x="37" y="68"/>
                </a:lnTo>
                <a:lnTo>
                  <a:pt x="35" y="67"/>
                </a:lnTo>
                <a:lnTo>
                  <a:pt x="34" y="66"/>
                </a:lnTo>
                <a:lnTo>
                  <a:pt x="32" y="67"/>
                </a:lnTo>
                <a:lnTo>
                  <a:pt x="32" y="66"/>
                </a:lnTo>
                <a:lnTo>
                  <a:pt x="30" y="65"/>
                </a:lnTo>
                <a:lnTo>
                  <a:pt x="28" y="65"/>
                </a:lnTo>
                <a:lnTo>
                  <a:pt x="25" y="65"/>
                </a:lnTo>
                <a:lnTo>
                  <a:pt x="24" y="65"/>
                </a:lnTo>
                <a:lnTo>
                  <a:pt x="22" y="63"/>
                </a:lnTo>
                <a:lnTo>
                  <a:pt x="21" y="63"/>
                </a:lnTo>
                <a:lnTo>
                  <a:pt x="20" y="63"/>
                </a:lnTo>
                <a:lnTo>
                  <a:pt x="19" y="62"/>
                </a:lnTo>
                <a:lnTo>
                  <a:pt x="18" y="62"/>
                </a:lnTo>
                <a:lnTo>
                  <a:pt x="19" y="61"/>
                </a:lnTo>
                <a:lnTo>
                  <a:pt x="18" y="61"/>
                </a:lnTo>
                <a:lnTo>
                  <a:pt x="19" y="62"/>
                </a:lnTo>
                <a:lnTo>
                  <a:pt x="20" y="61"/>
                </a:lnTo>
                <a:lnTo>
                  <a:pt x="20" y="60"/>
                </a:lnTo>
                <a:lnTo>
                  <a:pt x="21" y="60"/>
                </a:lnTo>
                <a:lnTo>
                  <a:pt x="22" y="60"/>
                </a:lnTo>
                <a:lnTo>
                  <a:pt x="20" y="59"/>
                </a:lnTo>
                <a:lnTo>
                  <a:pt x="22" y="59"/>
                </a:lnTo>
                <a:lnTo>
                  <a:pt x="21" y="59"/>
                </a:lnTo>
                <a:lnTo>
                  <a:pt x="23" y="58"/>
                </a:lnTo>
                <a:lnTo>
                  <a:pt x="21" y="58"/>
                </a:lnTo>
                <a:lnTo>
                  <a:pt x="21" y="57"/>
                </a:lnTo>
                <a:lnTo>
                  <a:pt x="22" y="57"/>
                </a:lnTo>
                <a:lnTo>
                  <a:pt x="22" y="56"/>
                </a:lnTo>
                <a:lnTo>
                  <a:pt x="24" y="56"/>
                </a:lnTo>
                <a:lnTo>
                  <a:pt x="24" y="55"/>
                </a:lnTo>
                <a:lnTo>
                  <a:pt x="25" y="55"/>
                </a:lnTo>
                <a:lnTo>
                  <a:pt x="24" y="54"/>
                </a:lnTo>
                <a:lnTo>
                  <a:pt x="25" y="54"/>
                </a:lnTo>
                <a:lnTo>
                  <a:pt x="25" y="53"/>
                </a:lnTo>
                <a:lnTo>
                  <a:pt x="24" y="53"/>
                </a:lnTo>
                <a:lnTo>
                  <a:pt x="23" y="53"/>
                </a:lnTo>
                <a:lnTo>
                  <a:pt x="22" y="53"/>
                </a:lnTo>
                <a:lnTo>
                  <a:pt x="21" y="52"/>
                </a:lnTo>
                <a:lnTo>
                  <a:pt x="21" y="53"/>
                </a:lnTo>
                <a:lnTo>
                  <a:pt x="20" y="52"/>
                </a:lnTo>
                <a:lnTo>
                  <a:pt x="18" y="52"/>
                </a:lnTo>
                <a:lnTo>
                  <a:pt x="17" y="52"/>
                </a:lnTo>
                <a:lnTo>
                  <a:pt x="16" y="52"/>
                </a:lnTo>
                <a:lnTo>
                  <a:pt x="16" y="51"/>
                </a:lnTo>
                <a:lnTo>
                  <a:pt x="15" y="50"/>
                </a:lnTo>
                <a:lnTo>
                  <a:pt x="14" y="50"/>
                </a:lnTo>
                <a:lnTo>
                  <a:pt x="13" y="49"/>
                </a:lnTo>
                <a:lnTo>
                  <a:pt x="14" y="49"/>
                </a:lnTo>
                <a:lnTo>
                  <a:pt x="13" y="48"/>
                </a:lnTo>
                <a:lnTo>
                  <a:pt x="10" y="48"/>
                </a:lnTo>
                <a:lnTo>
                  <a:pt x="9" y="48"/>
                </a:lnTo>
                <a:lnTo>
                  <a:pt x="8" y="48"/>
                </a:lnTo>
                <a:lnTo>
                  <a:pt x="8" y="47"/>
                </a:lnTo>
                <a:lnTo>
                  <a:pt x="8" y="46"/>
                </a:lnTo>
                <a:lnTo>
                  <a:pt x="10" y="47"/>
                </a:lnTo>
                <a:lnTo>
                  <a:pt x="10" y="46"/>
                </a:lnTo>
                <a:lnTo>
                  <a:pt x="10" y="45"/>
                </a:lnTo>
                <a:lnTo>
                  <a:pt x="9" y="45"/>
                </a:lnTo>
                <a:lnTo>
                  <a:pt x="8" y="44"/>
                </a:lnTo>
                <a:lnTo>
                  <a:pt x="7" y="44"/>
                </a:lnTo>
                <a:lnTo>
                  <a:pt x="7" y="43"/>
                </a:lnTo>
                <a:lnTo>
                  <a:pt x="7" y="42"/>
                </a:lnTo>
                <a:lnTo>
                  <a:pt x="6" y="41"/>
                </a:lnTo>
                <a:lnTo>
                  <a:pt x="4" y="42"/>
                </a:lnTo>
                <a:lnTo>
                  <a:pt x="4" y="41"/>
                </a:lnTo>
                <a:lnTo>
                  <a:pt x="3" y="41"/>
                </a:lnTo>
                <a:lnTo>
                  <a:pt x="2" y="41"/>
                </a:lnTo>
                <a:lnTo>
                  <a:pt x="2" y="40"/>
                </a:lnTo>
                <a:lnTo>
                  <a:pt x="1" y="39"/>
                </a:lnTo>
                <a:lnTo>
                  <a:pt x="1" y="38"/>
                </a:lnTo>
                <a:lnTo>
                  <a:pt x="0" y="38"/>
                </a:lnTo>
                <a:lnTo>
                  <a:pt x="1" y="38"/>
                </a:lnTo>
                <a:lnTo>
                  <a:pt x="1" y="37"/>
                </a:lnTo>
                <a:lnTo>
                  <a:pt x="0" y="36"/>
                </a:lnTo>
                <a:lnTo>
                  <a:pt x="1" y="35"/>
                </a:lnTo>
                <a:lnTo>
                  <a:pt x="2" y="35"/>
                </a:lnTo>
                <a:lnTo>
                  <a:pt x="2" y="34"/>
                </a:lnTo>
                <a:lnTo>
                  <a:pt x="3" y="34"/>
                </a:lnTo>
                <a:lnTo>
                  <a:pt x="4" y="33"/>
                </a:lnTo>
                <a:lnTo>
                  <a:pt x="6" y="34"/>
                </a:lnTo>
                <a:lnTo>
                  <a:pt x="6" y="33"/>
                </a:lnTo>
                <a:lnTo>
                  <a:pt x="3" y="33"/>
                </a:lnTo>
                <a:lnTo>
                  <a:pt x="2" y="32"/>
                </a:lnTo>
                <a:lnTo>
                  <a:pt x="3" y="32"/>
                </a:lnTo>
                <a:lnTo>
                  <a:pt x="1" y="32"/>
                </a:lnTo>
                <a:lnTo>
                  <a:pt x="8" y="29"/>
                </a:lnTo>
                <a:lnTo>
                  <a:pt x="8" y="28"/>
                </a:lnTo>
                <a:lnTo>
                  <a:pt x="8" y="27"/>
                </a:lnTo>
                <a:lnTo>
                  <a:pt x="5" y="26"/>
                </a:lnTo>
                <a:lnTo>
                  <a:pt x="6" y="26"/>
                </a:lnTo>
                <a:lnTo>
                  <a:pt x="6" y="25"/>
                </a:lnTo>
                <a:lnTo>
                  <a:pt x="5" y="25"/>
                </a:lnTo>
                <a:lnTo>
                  <a:pt x="6" y="24"/>
                </a:lnTo>
                <a:lnTo>
                  <a:pt x="5" y="24"/>
                </a:lnTo>
                <a:lnTo>
                  <a:pt x="5" y="23"/>
                </a:lnTo>
                <a:lnTo>
                  <a:pt x="5" y="22"/>
                </a:lnTo>
                <a:lnTo>
                  <a:pt x="6" y="22"/>
                </a:lnTo>
                <a:lnTo>
                  <a:pt x="5" y="22"/>
                </a:lnTo>
                <a:lnTo>
                  <a:pt x="4" y="20"/>
                </a:lnTo>
                <a:lnTo>
                  <a:pt x="5" y="19"/>
                </a:lnTo>
                <a:lnTo>
                  <a:pt x="4" y="18"/>
                </a:lnTo>
                <a:lnTo>
                  <a:pt x="3" y="18"/>
                </a:lnTo>
                <a:lnTo>
                  <a:pt x="2" y="17"/>
                </a:lnTo>
                <a:lnTo>
                  <a:pt x="3" y="17"/>
                </a:lnTo>
                <a:lnTo>
                  <a:pt x="2" y="16"/>
                </a:lnTo>
                <a:lnTo>
                  <a:pt x="3" y="16"/>
                </a:lnTo>
                <a:lnTo>
                  <a:pt x="4" y="16"/>
                </a:lnTo>
                <a:lnTo>
                  <a:pt x="6" y="15"/>
                </a:lnTo>
                <a:lnTo>
                  <a:pt x="7" y="15"/>
                </a:lnTo>
                <a:lnTo>
                  <a:pt x="9" y="15"/>
                </a:lnTo>
                <a:lnTo>
                  <a:pt x="9" y="14"/>
                </a:lnTo>
                <a:lnTo>
                  <a:pt x="11" y="15"/>
                </a:lnTo>
                <a:lnTo>
                  <a:pt x="9" y="15"/>
                </a:lnTo>
                <a:lnTo>
                  <a:pt x="10" y="15"/>
                </a:lnTo>
                <a:lnTo>
                  <a:pt x="11" y="15"/>
                </a:lnTo>
                <a:lnTo>
                  <a:pt x="11" y="16"/>
                </a:lnTo>
                <a:lnTo>
                  <a:pt x="12" y="15"/>
                </a:lnTo>
                <a:lnTo>
                  <a:pt x="11" y="16"/>
                </a:lnTo>
                <a:lnTo>
                  <a:pt x="12" y="16"/>
                </a:lnTo>
                <a:lnTo>
                  <a:pt x="11" y="16"/>
                </a:lnTo>
                <a:lnTo>
                  <a:pt x="12" y="16"/>
                </a:lnTo>
                <a:lnTo>
                  <a:pt x="17" y="16"/>
                </a:lnTo>
                <a:lnTo>
                  <a:pt x="20" y="17"/>
                </a:lnTo>
                <a:lnTo>
                  <a:pt x="21" y="17"/>
                </a:lnTo>
                <a:lnTo>
                  <a:pt x="24" y="18"/>
                </a:lnTo>
                <a:lnTo>
                  <a:pt x="25" y="18"/>
                </a:lnTo>
                <a:lnTo>
                  <a:pt x="26" y="19"/>
                </a:lnTo>
                <a:lnTo>
                  <a:pt x="27" y="19"/>
                </a:lnTo>
                <a:lnTo>
                  <a:pt x="27" y="20"/>
                </a:lnTo>
                <a:lnTo>
                  <a:pt x="25" y="21"/>
                </a:lnTo>
                <a:lnTo>
                  <a:pt x="22" y="22"/>
                </a:lnTo>
                <a:lnTo>
                  <a:pt x="16" y="21"/>
                </a:lnTo>
                <a:lnTo>
                  <a:pt x="15" y="21"/>
                </a:lnTo>
                <a:lnTo>
                  <a:pt x="14" y="21"/>
                </a:lnTo>
                <a:lnTo>
                  <a:pt x="12" y="20"/>
                </a:lnTo>
                <a:lnTo>
                  <a:pt x="10" y="20"/>
                </a:lnTo>
                <a:lnTo>
                  <a:pt x="9" y="20"/>
                </a:lnTo>
                <a:lnTo>
                  <a:pt x="10" y="20"/>
                </a:lnTo>
                <a:lnTo>
                  <a:pt x="11" y="20"/>
                </a:lnTo>
                <a:lnTo>
                  <a:pt x="11" y="21"/>
                </a:lnTo>
                <a:lnTo>
                  <a:pt x="12" y="21"/>
                </a:lnTo>
                <a:lnTo>
                  <a:pt x="11" y="21"/>
                </a:lnTo>
                <a:lnTo>
                  <a:pt x="12" y="21"/>
                </a:lnTo>
                <a:lnTo>
                  <a:pt x="11" y="21"/>
                </a:lnTo>
                <a:lnTo>
                  <a:pt x="12" y="21"/>
                </a:lnTo>
                <a:lnTo>
                  <a:pt x="13" y="21"/>
                </a:lnTo>
                <a:lnTo>
                  <a:pt x="15" y="22"/>
                </a:lnTo>
                <a:lnTo>
                  <a:pt x="14" y="22"/>
                </a:lnTo>
                <a:lnTo>
                  <a:pt x="14" y="23"/>
                </a:lnTo>
                <a:lnTo>
                  <a:pt x="15" y="24"/>
                </a:lnTo>
                <a:lnTo>
                  <a:pt x="15" y="25"/>
                </a:lnTo>
                <a:lnTo>
                  <a:pt x="17" y="25"/>
                </a:lnTo>
                <a:lnTo>
                  <a:pt x="17" y="26"/>
                </a:lnTo>
                <a:lnTo>
                  <a:pt x="20" y="26"/>
                </a:lnTo>
                <a:lnTo>
                  <a:pt x="21" y="26"/>
                </a:lnTo>
                <a:lnTo>
                  <a:pt x="21" y="25"/>
                </a:lnTo>
                <a:lnTo>
                  <a:pt x="19" y="25"/>
                </a:lnTo>
                <a:lnTo>
                  <a:pt x="18" y="24"/>
                </a:lnTo>
                <a:lnTo>
                  <a:pt x="19" y="23"/>
                </a:lnTo>
                <a:lnTo>
                  <a:pt x="21" y="24"/>
                </a:lnTo>
                <a:lnTo>
                  <a:pt x="21" y="25"/>
                </a:lnTo>
                <a:lnTo>
                  <a:pt x="22" y="24"/>
                </a:lnTo>
                <a:lnTo>
                  <a:pt x="25" y="25"/>
                </a:lnTo>
                <a:lnTo>
                  <a:pt x="25" y="24"/>
                </a:lnTo>
                <a:lnTo>
                  <a:pt x="24" y="23"/>
                </a:lnTo>
                <a:lnTo>
                  <a:pt x="27" y="22"/>
                </a:lnTo>
                <a:lnTo>
                  <a:pt x="29" y="21"/>
                </a:lnTo>
                <a:lnTo>
                  <a:pt x="31" y="21"/>
                </a:lnTo>
                <a:lnTo>
                  <a:pt x="32" y="21"/>
                </a:lnTo>
                <a:lnTo>
                  <a:pt x="31" y="22"/>
                </a:lnTo>
                <a:close/>
              </a:path>
            </a:pathLst>
          </a:custGeom>
          <a:noFill/>
          <a:ln w="9525">
            <a:noFill/>
            <a:round/>
            <a:headEnd/>
            <a:tailEnd/>
          </a:ln>
        </xdr:spPr>
      </xdr:sp>
      <xdr:sp macro="" textlink="">
        <xdr:nvSpPr>
          <xdr:cNvPr id="121" name="Freeform 64">
            <a:hlinkClick xmlns:r="http://schemas.openxmlformats.org/officeDocument/2006/relationships" r:id="rId88" tooltip="Mexico - 664"/>
          </xdr:cNvPr>
          <xdr:cNvSpPr>
            <a:spLocks/>
          </xdr:cNvSpPr>
        </xdr:nvSpPr>
        <xdr:spPr bwMode="auto">
          <a:xfrm>
            <a:off x="1020" y="1405"/>
            <a:ext cx="58" cy="34"/>
          </a:xfrm>
          <a:custGeom>
            <a:avLst/>
            <a:gdLst/>
            <a:ahLst/>
            <a:cxnLst>
              <a:cxn ang="0">
                <a:pos x="37" y="18"/>
              </a:cxn>
              <a:cxn ang="0">
                <a:pos x="38" y="21"/>
              </a:cxn>
              <a:cxn ang="0">
                <a:pos x="40" y="24"/>
              </a:cxn>
              <a:cxn ang="0">
                <a:pos x="42" y="26"/>
              </a:cxn>
              <a:cxn ang="0">
                <a:pos x="46" y="27"/>
              </a:cxn>
              <a:cxn ang="0">
                <a:pos x="50" y="26"/>
              </a:cxn>
              <a:cxn ang="0">
                <a:pos x="51" y="24"/>
              </a:cxn>
              <a:cxn ang="0">
                <a:pos x="57" y="21"/>
              </a:cxn>
              <a:cxn ang="0">
                <a:pos x="58" y="21"/>
              </a:cxn>
              <a:cxn ang="0">
                <a:pos x="56" y="24"/>
              </a:cxn>
              <a:cxn ang="0">
                <a:pos x="56" y="25"/>
              </a:cxn>
              <a:cxn ang="0">
                <a:pos x="56" y="26"/>
              </a:cxn>
              <a:cxn ang="0">
                <a:pos x="50" y="28"/>
              </a:cxn>
              <a:cxn ang="0">
                <a:pos x="51" y="31"/>
              </a:cxn>
              <a:cxn ang="0">
                <a:pos x="48" y="34"/>
              </a:cxn>
              <a:cxn ang="0">
                <a:pos x="44" y="31"/>
              </a:cxn>
              <a:cxn ang="0">
                <a:pos x="43" y="31"/>
              </a:cxn>
              <a:cxn ang="0">
                <a:pos x="35" y="30"/>
              </a:cxn>
              <a:cxn ang="0">
                <a:pos x="29" y="28"/>
              </a:cxn>
              <a:cxn ang="0">
                <a:pos x="23" y="25"/>
              </a:cxn>
              <a:cxn ang="0">
                <a:pos x="23" y="22"/>
              </a:cxn>
              <a:cxn ang="0">
                <a:pos x="23" y="21"/>
              </a:cxn>
              <a:cxn ang="0">
                <a:pos x="20" y="16"/>
              </a:cxn>
              <a:cxn ang="0">
                <a:pos x="17" y="15"/>
              </a:cxn>
              <a:cxn ang="0">
                <a:pos x="17" y="14"/>
              </a:cxn>
              <a:cxn ang="0">
                <a:pos x="16" y="13"/>
              </a:cxn>
              <a:cxn ang="0">
                <a:pos x="15" y="11"/>
              </a:cxn>
              <a:cxn ang="0">
                <a:pos x="13" y="10"/>
              </a:cxn>
              <a:cxn ang="0">
                <a:pos x="10" y="7"/>
              </a:cxn>
              <a:cxn ang="0">
                <a:pos x="8" y="2"/>
              </a:cxn>
              <a:cxn ang="0">
                <a:pos x="6" y="2"/>
              </a:cxn>
              <a:cxn ang="0">
                <a:pos x="4" y="2"/>
              </a:cxn>
              <a:cxn ang="0">
                <a:pos x="7" y="6"/>
              </a:cxn>
              <a:cxn ang="0">
                <a:pos x="8" y="8"/>
              </a:cxn>
              <a:cxn ang="0">
                <a:pos x="10" y="11"/>
              </a:cxn>
              <a:cxn ang="0">
                <a:pos x="11" y="11"/>
              </a:cxn>
              <a:cxn ang="0">
                <a:pos x="12" y="16"/>
              </a:cxn>
              <a:cxn ang="0">
                <a:pos x="15" y="18"/>
              </a:cxn>
              <a:cxn ang="0">
                <a:pos x="10" y="15"/>
              </a:cxn>
              <a:cxn ang="0">
                <a:pos x="8" y="11"/>
              </a:cxn>
              <a:cxn ang="0">
                <a:pos x="4" y="9"/>
              </a:cxn>
              <a:cxn ang="0">
                <a:pos x="4" y="6"/>
              </a:cxn>
              <a:cxn ang="0">
                <a:pos x="1" y="2"/>
              </a:cxn>
              <a:cxn ang="0">
                <a:pos x="5" y="0"/>
              </a:cxn>
              <a:cxn ang="0">
                <a:pos x="17" y="1"/>
              </a:cxn>
              <a:cxn ang="0">
                <a:pos x="24" y="4"/>
              </a:cxn>
              <a:cxn ang="0">
                <a:pos x="27" y="7"/>
              </a:cxn>
              <a:cxn ang="0">
                <a:pos x="32" y="6"/>
              </a:cxn>
              <a:cxn ang="0">
                <a:pos x="34" y="10"/>
              </a:cxn>
              <a:cxn ang="0">
                <a:pos x="38" y="12"/>
              </a:cxn>
            </a:cxnLst>
            <a:rect l="0" t="0" r="r" b="b"/>
            <a:pathLst>
              <a:path w="58" h="34">
                <a:moveTo>
                  <a:pt x="38" y="12"/>
                </a:moveTo>
                <a:lnTo>
                  <a:pt x="37" y="15"/>
                </a:lnTo>
                <a:lnTo>
                  <a:pt x="37" y="18"/>
                </a:lnTo>
                <a:lnTo>
                  <a:pt x="37" y="19"/>
                </a:lnTo>
                <a:lnTo>
                  <a:pt x="37" y="20"/>
                </a:lnTo>
                <a:lnTo>
                  <a:pt x="38" y="21"/>
                </a:lnTo>
                <a:lnTo>
                  <a:pt x="37" y="20"/>
                </a:lnTo>
                <a:lnTo>
                  <a:pt x="38" y="22"/>
                </a:lnTo>
                <a:lnTo>
                  <a:pt x="40" y="24"/>
                </a:lnTo>
                <a:lnTo>
                  <a:pt x="40" y="25"/>
                </a:lnTo>
                <a:lnTo>
                  <a:pt x="41" y="26"/>
                </a:lnTo>
                <a:lnTo>
                  <a:pt x="42" y="26"/>
                </a:lnTo>
                <a:lnTo>
                  <a:pt x="43" y="27"/>
                </a:lnTo>
                <a:lnTo>
                  <a:pt x="45" y="27"/>
                </a:lnTo>
                <a:lnTo>
                  <a:pt x="46" y="27"/>
                </a:lnTo>
                <a:lnTo>
                  <a:pt x="48" y="26"/>
                </a:lnTo>
                <a:lnTo>
                  <a:pt x="49" y="27"/>
                </a:lnTo>
                <a:lnTo>
                  <a:pt x="50" y="26"/>
                </a:lnTo>
                <a:lnTo>
                  <a:pt x="49" y="26"/>
                </a:lnTo>
                <a:lnTo>
                  <a:pt x="50" y="25"/>
                </a:lnTo>
                <a:lnTo>
                  <a:pt x="51" y="24"/>
                </a:lnTo>
                <a:lnTo>
                  <a:pt x="51" y="22"/>
                </a:lnTo>
                <a:lnTo>
                  <a:pt x="55" y="21"/>
                </a:lnTo>
                <a:lnTo>
                  <a:pt x="57" y="21"/>
                </a:lnTo>
                <a:lnTo>
                  <a:pt x="58" y="21"/>
                </a:lnTo>
                <a:lnTo>
                  <a:pt x="57" y="21"/>
                </a:lnTo>
                <a:lnTo>
                  <a:pt x="58" y="21"/>
                </a:lnTo>
                <a:lnTo>
                  <a:pt x="57" y="23"/>
                </a:lnTo>
                <a:lnTo>
                  <a:pt x="57" y="24"/>
                </a:lnTo>
                <a:lnTo>
                  <a:pt x="56" y="24"/>
                </a:lnTo>
                <a:lnTo>
                  <a:pt x="56" y="25"/>
                </a:lnTo>
                <a:lnTo>
                  <a:pt x="57" y="25"/>
                </a:lnTo>
                <a:lnTo>
                  <a:pt x="56" y="25"/>
                </a:lnTo>
                <a:lnTo>
                  <a:pt x="57" y="25"/>
                </a:lnTo>
                <a:lnTo>
                  <a:pt x="56" y="27"/>
                </a:lnTo>
                <a:lnTo>
                  <a:pt x="56" y="26"/>
                </a:lnTo>
                <a:lnTo>
                  <a:pt x="55" y="27"/>
                </a:lnTo>
                <a:lnTo>
                  <a:pt x="54" y="28"/>
                </a:lnTo>
                <a:lnTo>
                  <a:pt x="50" y="28"/>
                </a:lnTo>
                <a:lnTo>
                  <a:pt x="50" y="29"/>
                </a:lnTo>
                <a:lnTo>
                  <a:pt x="49" y="29"/>
                </a:lnTo>
                <a:lnTo>
                  <a:pt x="51" y="31"/>
                </a:lnTo>
                <a:lnTo>
                  <a:pt x="49" y="31"/>
                </a:lnTo>
                <a:lnTo>
                  <a:pt x="48" y="33"/>
                </a:lnTo>
                <a:lnTo>
                  <a:pt x="48" y="34"/>
                </a:lnTo>
                <a:lnTo>
                  <a:pt x="47" y="33"/>
                </a:lnTo>
                <a:lnTo>
                  <a:pt x="45" y="31"/>
                </a:lnTo>
                <a:lnTo>
                  <a:pt x="44" y="31"/>
                </a:lnTo>
                <a:lnTo>
                  <a:pt x="43" y="31"/>
                </a:lnTo>
                <a:lnTo>
                  <a:pt x="42" y="31"/>
                </a:lnTo>
                <a:lnTo>
                  <a:pt x="43" y="31"/>
                </a:lnTo>
                <a:lnTo>
                  <a:pt x="40" y="32"/>
                </a:lnTo>
                <a:lnTo>
                  <a:pt x="37" y="31"/>
                </a:lnTo>
                <a:lnTo>
                  <a:pt x="35" y="30"/>
                </a:lnTo>
                <a:lnTo>
                  <a:pt x="33" y="30"/>
                </a:lnTo>
                <a:lnTo>
                  <a:pt x="31" y="29"/>
                </a:lnTo>
                <a:lnTo>
                  <a:pt x="29" y="28"/>
                </a:lnTo>
                <a:lnTo>
                  <a:pt x="26" y="27"/>
                </a:lnTo>
                <a:lnTo>
                  <a:pt x="25" y="26"/>
                </a:lnTo>
                <a:lnTo>
                  <a:pt x="23" y="25"/>
                </a:lnTo>
                <a:lnTo>
                  <a:pt x="22" y="23"/>
                </a:lnTo>
                <a:lnTo>
                  <a:pt x="23" y="23"/>
                </a:lnTo>
                <a:lnTo>
                  <a:pt x="23" y="22"/>
                </a:lnTo>
                <a:lnTo>
                  <a:pt x="22" y="22"/>
                </a:lnTo>
                <a:lnTo>
                  <a:pt x="23" y="22"/>
                </a:lnTo>
                <a:lnTo>
                  <a:pt x="23" y="21"/>
                </a:lnTo>
                <a:lnTo>
                  <a:pt x="22" y="20"/>
                </a:lnTo>
                <a:lnTo>
                  <a:pt x="22" y="19"/>
                </a:lnTo>
                <a:lnTo>
                  <a:pt x="20" y="16"/>
                </a:lnTo>
                <a:lnTo>
                  <a:pt x="18" y="15"/>
                </a:lnTo>
                <a:lnTo>
                  <a:pt x="18" y="14"/>
                </a:lnTo>
                <a:lnTo>
                  <a:pt x="17" y="15"/>
                </a:lnTo>
                <a:lnTo>
                  <a:pt x="17" y="14"/>
                </a:lnTo>
                <a:lnTo>
                  <a:pt x="18" y="14"/>
                </a:lnTo>
                <a:lnTo>
                  <a:pt x="17" y="14"/>
                </a:lnTo>
                <a:lnTo>
                  <a:pt x="16" y="13"/>
                </a:lnTo>
                <a:lnTo>
                  <a:pt x="15" y="13"/>
                </a:lnTo>
                <a:lnTo>
                  <a:pt x="16" y="13"/>
                </a:lnTo>
                <a:lnTo>
                  <a:pt x="15" y="13"/>
                </a:lnTo>
                <a:lnTo>
                  <a:pt x="15" y="12"/>
                </a:lnTo>
                <a:lnTo>
                  <a:pt x="15" y="11"/>
                </a:lnTo>
                <a:lnTo>
                  <a:pt x="14" y="11"/>
                </a:lnTo>
                <a:lnTo>
                  <a:pt x="14" y="10"/>
                </a:lnTo>
                <a:lnTo>
                  <a:pt x="13" y="10"/>
                </a:lnTo>
                <a:lnTo>
                  <a:pt x="13" y="9"/>
                </a:lnTo>
                <a:lnTo>
                  <a:pt x="12" y="9"/>
                </a:lnTo>
                <a:lnTo>
                  <a:pt x="10" y="7"/>
                </a:lnTo>
                <a:lnTo>
                  <a:pt x="10" y="6"/>
                </a:lnTo>
                <a:lnTo>
                  <a:pt x="8" y="3"/>
                </a:lnTo>
                <a:lnTo>
                  <a:pt x="8" y="2"/>
                </a:lnTo>
                <a:lnTo>
                  <a:pt x="7" y="2"/>
                </a:lnTo>
                <a:lnTo>
                  <a:pt x="6" y="1"/>
                </a:lnTo>
                <a:lnTo>
                  <a:pt x="6" y="2"/>
                </a:lnTo>
                <a:lnTo>
                  <a:pt x="4" y="1"/>
                </a:lnTo>
                <a:lnTo>
                  <a:pt x="5" y="1"/>
                </a:lnTo>
                <a:lnTo>
                  <a:pt x="4" y="2"/>
                </a:lnTo>
                <a:lnTo>
                  <a:pt x="5" y="3"/>
                </a:lnTo>
                <a:lnTo>
                  <a:pt x="5" y="5"/>
                </a:lnTo>
                <a:lnTo>
                  <a:pt x="7" y="6"/>
                </a:lnTo>
                <a:lnTo>
                  <a:pt x="7" y="7"/>
                </a:lnTo>
                <a:lnTo>
                  <a:pt x="8" y="7"/>
                </a:lnTo>
                <a:lnTo>
                  <a:pt x="8" y="8"/>
                </a:lnTo>
                <a:lnTo>
                  <a:pt x="8" y="9"/>
                </a:lnTo>
                <a:lnTo>
                  <a:pt x="9" y="9"/>
                </a:lnTo>
                <a:lnTo>
                  <a:pt x="10" y="11"/>
                </a:lnTo>
                <a:lnTo>
                  <a:pt x="11" y="11"/>
                </a:lnTo>
                <a:lnTo>
                  <a:pt x="10" y="11"/>
                </a:lnTo>
                <a:lnTo>
                  <a:pt x="11" y="11"/>
                </a:lnTo>
                <a:lnTo>
                  <a:pt x="11" y="13"/>
                </a:lnTo>
                <a:lnTo>
                  <a:pt x="12" y="14"/>
                </a:lnTo>
                <a:lnTo>
                  <a:pt x="12" y="16"/>
                </a:lnTo>
                <a:lnTo>
                  <a:pt x="13" y="16"/>
                </a:lnTo>
                <a:lnTo>
                  <a:pt x="15" y="17"/>
                </a:lnTo>
                <a:lnTo>
                  <a:pt x="15" y="18"/>
                </a:lnTo>
                <a:lnTo>
                  <a:pt x="14" y="18"/>
                </a:lnTo>
                <a:lnTo>
                  <a:pt x="13" y="17"/>
                </a:lnTo>
                <a:lnTo>
                  <a:pt x="10" y="15"/>
                </a:lnTo>
                <a:lnTo>
                  <a:pt x="10" y="13"/>
                </a:lnTo>
                <a:lnTo>
                  <a:pt x="9" y="12"/>
                </a:lnTo>
                <a:lnTo>
                  <a:pt x="8" y="11"/>
                </a:lnTo>
                <a:lnTo>
                  <a:pt x="8" y="10"/>
                </a:lnTo>
                <a:lnTo>
                  <a:pt x="7" y="11"/>
                </a:lnTo>
                <a:lnTo>
                  <a:pt x="4" y="9"/>
                </a:lnTo>
                <a:lnTo>
                  <a:pt x="6" y="9"/>
                </a:lnTo>
                <a:lnTo>
                  <a:pt x="6" y="8"/>
                </a:lnTo>
                <a:lnTo>
                  <a:pt x="4" y="6"/>
                </a:lnTo>
                <a:lnTo>
                  <a:pt x="3" y="5"/>
                </a:lnTo>
                <a:lnTo>
                  <a:pt x="2" y="3"/>
                </a:lnTo>
                <a:lnTo>
                  <a:pt x="1" y="2"/>
                </a:lnTo>
                <a:lnTo>
                  <a:pt x="1" y="1"/>
                </a:lnTo>
                <a:lnTo>
                  <a:pt x="0" y="0"/>
                </a:lnTo>
                <a:lnTo>
                  <a:pt x="5" y="0"/>
                </a:lnTo>
                <a:lnTo>
                  <a:pt x="12" y="2"/>
                </a:lnTo>
                <a:lnTo>
                  <a:pt x="17" y="2"/>
                </a:lnTo>
                <a:lnTo>
                  <a:pt x="17" y="1"/>
                </a:lnTo>
                <a:lnTo>
                  <a:pt x="21" y="1"/>
                </a:lnTo>
                <a:lnTo>
                  <a:pt x="21" y="2"/>
                </a:lnTo>
                <a:lnTo>
                  <a:pt x="24" y="4"/>
                </a:lnTo>
                <a:lnTo>
                  <a:pt x="24" y="5"/>
                </a:lnTo>
                <a:lnTo>
                  <a:pt x="26" y="7"/>
                </a:lnTo>
                <a:lnTo>
                  <a:pt x="27" y="7"/>
                </a:lnTo>
                <a:lnTo>
                  <a:pt x="28" y="5"/>
                </a:lnTo>
                <a:lnTo>
                  <a:pt x="30" y="5"/>
                </a:lnTo>
                <a:lnTo>
                  <a:pt x="32" y="6"/>
                </a:lnTo>
                <a:lnTo>
                  <a:pt x="32" y="8"/>
                </a:lnTo>
                <a:lnTo>
                  <a:pt x="34" y="9"/>
                </a:lnTo>
                <a:lnTo>
                  <a:pt x="34" y="10"/>
                </a:lnTo>
                <a:lnTo>
                  <a:pt x="35" y="12"/>
                </a:lnTo>
                <a:lnTo>
                  <a:pt x="38" y="13"/>
                </a:lnTo>
                <a:lnTo>
                  <a:pt x="38" y="12"/>
                </a:lnTo>
                <a:close/>
              </a:path>
            </a:pathLst>
          </a:custGeom>
          <a:noFill/>
          <a:ln w="9525">
            <a:noFill/>
            <a:round/>
            <a:headEnd/>
            <a:tailEnd/>
          </a:ln>
        </xdr:spPr>
      </xdr:sp>
      <xdr:sp macro="" textlink="">
        <xdr:nvSpPr>
          <xdr:cNvPr id="122" name="Freeform 63">
            <a:hlinkClick xmlns:r="http://schemas.openxmlformats.org/officeDocument/2006/relationships" r:id="rId89" tooltip="Netherlands - 1,096"/>
          </xdr:cNvPr>
          <xdr:cNvSpPr>
            <a:spLocks/>
          </xdr:cNvSpPr>
        </xdr:nvSpPr>
        <xdr:spPr bwMode="auto">
          <a:xfrm>
            <a:off x="869" y="1365"/>
            <a:ext cx="389" cy="5"/>
          </a:xfrm>
          <a:custGeom>
            <a:avLst/>
            <a:gdLst/>
            <a:ahLst/>
            <a:cxnLst>
              <a:cxn ang="0">
                <a:pos x="7" y="0"/>
              </a:cxn>
              <a:cxn ang="0">
                <a:pos x="6" y="0"/>
              </a:cxn>
              <a:cxn ang="0">
                <a:pos x="5" y="0"/>
              </a:cxn>
              <a:cxn ang="0">
                <a:pos x="4" y="1"/>
              </a:cxn>
              <a:cxn ang="0">
                <a:pos x="3" y="1"/>
              </a:cxn>
              <a:cxn ang="0">
                <a:pos x="3" y="2"/>
              </a:cxn>
              <a:cxn ang="0">
                <a:pos x="2" y="2"/>
              </a:cxn>
              <a:cxn ang="0">
                <a:pos x="2" y="3"/>
              </a:cxn>
              <a:cxn ang="0">
                <a:pos x="1" y="3"/>
              </a:cxn>
              <a:cxn ang="0">
                <a:pos x="0" y="4"/>
              </a:cxn>
              <a:cxn ang="0">
                <a:pos x="1" y="4"/>
              </a:cxn>
              <a:cxn ang="0">
                <a:pos x="2" y="4"/>
              </a:cxn>
              <a:cxn ang="0">
                <a:pos x="3" y="4"/>
              </a:cxn>
              <a:cxn ang="0">
                <a:pos x="4" y="4"/>
              </a:cxn>
              <a:cxn ang="0">
                <a:pos x="5" y="4"/>
              </a:cxn>
              <a:cxn ang="0">
                <a:pos x="5" y="5"/>
              </a:cxn>
              <a:cxn ang="0">
                <a:pos x="6" y="5"/>
              </a:cxn>
              <a:cxn ang="0">
                <a:pos x="5" y="5"/>
              </a:cxn>
              <a:cxn ang="0">
                <a:pos x="6" y="4"/>
              </a:cxn>
              <a:cxn ang="0">
                <a:pos x="5" y="3"/>
              </a:cxn>
              <a:cxn ang="0">
                <a:pos x="7" y="3"/>
              </a:cxn>
              <a:cxn ang="0">
                <a:pos x="7" y="2"/>
              </a:cxn>
              <a:cxn ang="0">
                <a:pos x="8" y="2"/>
              </a:cxn>
              <a:cxn ang="0">
                <a:pos x="7" y="1"/>
              </a:cxn>
              <a:cxn ang="0">
                <a:pos x="8" y="1"/>
              </a:cxn>
              <a:cxn ang="0">
                <a:pos x="8" y="0"/>
              </a:cxn>
              <a:cxn ang="0">
                <a:pos x="7" y="0"/>
              </a:cxn>
            </a:cxnLst>
            <a:rect l="0" t="0" r="r" b="b"/>
            <a:pathLst>
              <a:path w="8" h="5">
                <a:moveTo>
                  <a:pt x="7" y="0"/>
                </a:moveTo>
                <a:lnTo>
                  <a:pt x="6" y="0"/>
                </a:lnTo>
                <a:lnTo>
                  <a:pt x="5" y="0"/>
                </a:lnTo>
                <a:lnTo>
                  <a:pt x="4" y="1"/>
                </a:lnTo>
                <a:lnTo>
                  <a:pt x="3" y="1"/>
                </a:lnTo>
                <a:lnTo>
                  <a:pt x="3" y="2"/>
                </a:lnTo>
                <a:lnTo>
                  <a:pt x="2" y="2"/>
                </a:lnTo>
                <a:lnTo>
                  <a:pt x="2" y="3"/>
                </a:lnTo>
                <a:lnTo>
                  <a:pt x="1" y="3"/>
                </a:lnTo>
                <a:lnTo>
                  <a:pt x="0" y="4"/>
                </a:lnTo>
                <a:lnTo>
                  <a:pt x="1" y="4"/>
                </a:lnTo>
                <a:lnTo>
                  <a:pt x="2" y="4"/>
                </a:lnTo>
                <a:lnTo>
                  <a:pt x="3" y="4"/>
                </a:lnTo>
                <a:lnTo>
                  <a:pt x="4" y="4"/>
                </a:lnTo>
                <a:lnTo>
                  <a:pt x="5" y="4"/>
                </a:lnTo>
                <a:lnTo>
                  <a:pt x="5" y="5"/>
                </a:lnTo>
                <a:lnTo>
                  <a:pt x="6" y="5"/>
                </a:lnTo>
                <a:lnTo>
                  <a:pt x="5" y="5"/>
                </a:lnTo>
                <a:lnTo>
                  <a:pt x="6" y="4"/>
                </a:lnTo>
                <a:lnTo>
                  <a:pt x="5" y="3"/>
                </a:lnTo>
                <a:lnTo>
                  <a:pt x="7" y="3"/>
                </a:lnTo>
                <a:lnTo>
                  <a:pt x="7" y="2"/>
                </a:lnTo>
                <a:lnTo>
                  <a:pt x="8" y="2"/>
                </a:lnTo>
                <a:lnTo>
                  <a:pt x="7" y="1"/>
                </a:lnTo>
                <a:lnTo>
                  <a:pt x="8" y="1"/>
                </a:lnTo>
                <a:lnTo>
                  <a:pt x="8" y="0"/>
                </a:lnTo>
                <a:lnTo>
                  <a:pt x="7" y="0"/>
                </a:lnTo>
                <a:close/>
              </a:path>
            </a:pathLst>
          </a:custGeom>
          <a:noFill/>
          <a:ln w="9525">
            <a:noFill/>
            <a:round/>
            <a:headEnd/>
            <a:tailEnd/>
          </a:ln>
        </xdr:spPr>
      </xdr:sp>
      <xdr:sp macro="" textlink="">
        <xdr:nvSpPr>
          <xdr:cNvPr id="123" name="Freeform 62">
            <a:hlinkClick xmlns:r="http://schemas.openxmlformats.org/officeDocument/2006/relationships" r:id="rId90" tooltip="Italy - 1,185"/>
          </xdr:cNvPr>
          <xdr:cNvSpPr>
            <a:spLocks/>
          </xdr:cNvSpPr>
        </xdr:nvSpPr>
        <xdr:spPr bwMode="auto">
          <a:xfrm>
            <a:off x="876" y="1377"/>
            <a:ext cx="403" cy="18"/>
          </a:xfrm>
          <a:custGeom>
            <a:avLst/>
            <a:gdLst/>
            <a:ahLst/>
            <a:cxnLst>
              <a:cxn ang="0">
                <a:pos x="2" y="6"/>
              </a:cxn>
              <a:cxn ang="0">
                <a:pos x="0" y="4"/>
              </a:cxn>
              <a:cxn ang="0">
                <a:pos x="0" y="2"/>
              </a:cxn>
              <a:cxn ang="0">
                <a:pos x="3" y="1"/>
              </a:cxn>
              <a:cxn ang="0">
                <a:pos x="4" y="2"/>
              </a:cxn>
              <a:cxn ang="0">
                <a:pos x="5" y="2"/>
              </a:cxn>
              <a:cxn ang="0">
                <a:pos x="6" y="2"/>
              </a:cxn>
              <a:cxn ang="0">
                <a:pos x="7" y="1"/>
              </a:cxn>
              <a:cxn ang="0">
                <a:pos x="8" y="1"/>
              </a:cxn>
              <a:cxn ang="0">
                <a:pos x="10" y="0"/>
              </a:cxn>
              <a:cxn ang="0">
                <a:pos x="13" y="1"/>
              </a:cxn>
              <a:cxn ang="0">
                <a:pos x="14" y="3"/>
              </a:cxn>
              <a:cxn ang="0">
                <a:pos x="13" y="2"/>
              </a:cxn>
              <a:cxn ang="0">
                <a:pos x="12" y="3"/>
              </a:cxn>
              <a:cxn ang="0">
                <a:pos x="10" y="3"/>
              </a:cxn>
              <a:cxn ang="0">
                <a:pos x="10" y="5"/>
              </a:cxn>
              <a:cxn ang="0">
                <a:pos x="13" y="7"/>
              </a:cxn>
              <a:cxn ang="0">
                <a:pos x="15" y="10"/>
              </a:cxn>
              <a:cxn ang="0">
                <a:pos x="18" y="10"/>
              </a:cxn>
              <a:cxn ang="0">
                <a:pos x="18" y="11"/>
              </a:cxn>
              <a:cxn ang="0">
                <a:pos x="22" y="13"/>
              </a:cxn>
              <a:cxn ang="0">
                <a:pos x="21" y="14"/>
              </a:cxn>
              <a:cxn ang="0">
                <a:pos x="20" y="13"/>
              </a:cxn>
              <a:cxn ang="0">
                <a:pos x="19" y="14"/>
              </a:cxn>
              <a:cxn ang="0">
                <a:pos x="19" y="16"/>
              </a:cxn>
              <a:cxn ang="0">
                <a:pos x="18" y="18"/>
              </a:cxn>
              <a:cxn ang="0">
                <a:pos x="17" y="16"/>
              </a:cxn>
              <a:cxn ang="0">
                <a:pos x="17" y="14"/>
              </a:cxn>
              <a:cxn ang="0">
                <a:pos x="15" y="13"/>
              </a:cxn>
              <a:cxn ang="0">
                <a:pos x="14" y="12"/>
              </a:cxn>
              <a:cxn ang="0">
                <a:pos x="12" y="11"/>
              </a:cxn>
              <a:cxn ang="0">
                <a:pos x="8" y="9"/>
              </a:cxn>
              <a:cxn ang="0">
                <a:pos x="6" y="6"/>
              </a:cxn>
              <a:cxn ang="0">
                <a:pos x="2" y="6"/>
              </a:cxn>
              <a:cxn ang="0">
                <a:pos x="11" y="10"/>
              </a:cxn>
              <a:cxn ang="0">
                <a:pos x="1" y="6"/>
              </a:cxn>
            </a:cxnLst>
            <a:rect l="0" t="0" r="r" b="b"/>
            <a:pathLst>
              <a:path w="22" h="18">
                <a:moveTo>
                  <a:pt x="1" y="6"/>
                </a:moveTo>
                <a:lnTo>
                  <a:pt x="2" y="6"/>
                </a:lnTo>
                <a:lnTo>
                  <a:pt x="0" y="5"/>
                </a:lnTo>
                <a:lnTo>
                  <a:pt x="0" y="4"/>
                </a:lnTo>
                <a:lnTo>
                  <a:pt x="1" y="3"/>
                </a:lnTo>
                <a:lnTo>
                  <a:pt x="0" y="2"/>
                </a:lnTo>
                <a:lnTo>
                  <a:pt x="2" y="2"/>
                </a:lnTo>
                <a:lnTo>
                  <a:pt x="3" y="1"/>
                </a:lnTo>
                <a:lnTo>
                  <a:pt x="3" y="2"/>
                </a:lnTo>
                <a:lnTo>
                  <a:pt x="4" y="2"/>
                </a:lnTo>
                <a:lnTo>
                  <a:pt x="5" y="1"/>
                </a:lnTo>
                <a:lnTo>
                  <a:pt x="5" y="2"/>
                </a:lnTo>
                <a:lnTo>
                  <a:pt x="6" y="1"/>
                </a:lnTo>
                <a:lnTo>
                  <a:pt x="6" y="2"/>
                </a:lnTo>
                <a:lnTo>
                  <a:pt x="6" y="1"/>
                </a:lnTo>
                <a:lnTo>
                  <a:pt x="7" y="1"/>
                </a:lnTo>
                <a:lnTo>
                  <a:pt x="7" y="0"/>
                </a:lnTo>
                <a:lnTo>
                  <a:pt x="8" y="1"/>
                </a:lnTo>
                <a:lnTo>
                  <a:pt x="8" y="0"/>
                </a:lnTo>
                <a:lnTo>
                  <a:pt x="10" y="0"/>
                </a:lnTo>
                <a:lnTo>
                  <a:pt x="11" y="1"/>
                </a:lnTo>
                <a:lnTo>
                  <a:pt x="13" y="1"/>
                </a:lnTo>
                <a:lnTo>
                  <a:pt x="13" y="2"/>
                </a:lnTo>
                <a:lnTo>
                  <a:pt x="14" y="3"/>
                </a:lnTo>
                <a:lnTo>
                  <a:pt x="13" y="3"/>
                </a:lnTo>
                <a:lnTo>
                  <a:pt x="13" y="2"/>
                </a:lnTo>
                <a:lnTo>
                  <a:pt x="12" y="2"/>
                </a:lnTo>
                <a:lnTo>
                  <a:pt x="12" y="3"/>
                </a:lnTo>
                <a:lnTo>
                  <a:pt x="11" y="3"/>
                </a:lnTo>
                <a:lnTo>
                  <a:pt x="10" y="3"/>
                </a:lnTo>
                <a:lnTo>
                  <a:pt x="11" y="4"/>
                </a:lnTo>
                <a:lnTo>
                  <a:pt x="10" y="5"/>
                </a:lnTo>
                <a:lnTo>
                  <a:pt x="11" y="6"/>
                </a:lnTo>
                <a:lnTo>
                  <a:pt x="13" y="7"/>
                </a:lnTo>
                <a:lnTo>
                  <a:pt x="14" y="8"/>
                </a:lnTo>
                <a:lnTo>
                  <a:pt x="15" y="10"/>
                </a:lnTo>
                <a:lnTo>
                  <a:pt x="16" y="10"/>
                </a:lnTo>
                <a:lnTo>
                  <a:pt x="18" y="10"/>
                </a:lnTo>
                <a:lnTo>
                  <a:pt x="17" y="10"/>
                </a:lnTo>
                <a:lnTo>
                  <a:pt x="18" y="11"/>
                </a:lnTo>
                <a:lnTo>
                  <a:pt x="21" y="12"/>
                </a:lnTo>
                <a:lnTo>
                  <a:pt x="22" y="13"/>
                </a:lnTo>
                <a:lnTo>
                  <a:pt x="22" y="14"/>
                </a:lnTo>
                <a:lnTo>
                  <a:pt x="21" y="14"/>
                </a:lnTo>
                <a:lnTo>
                  <a:pt x="21" y="13"/>
                </a:lnTo>
                <a:lnTo>
                  <a:pt x="20" y="13"/>
                </a:lnTo>
                <a:lnTo>
                  <a:pt x="19" y="13"/>
                </a:lnTo>
                <a:lnTo>
                  <a:pt x="19" y="14"/>
                </a:lnTo>
                <a:lnTo>
                  <a:pt x="20" y="15"/>
                </a:lnTo>
                <a:lnTo>
                  <a:pt x="19" y="16"/>
                </a:lnTo>
                <a:lnTo>
                  <a:pt x="19" y="17"/>
                </a:lnTo>
                <a:lnTo>
                  <a:pt x="18" y="18"/>
                </a:lnTo>
                <a:lnTo>
                  <a:pt x="17" y="17"/>
                </a:lnTo>
                <a:lnTo>
                  <a:pt x="17" y="16"/>
                </a:lnTo>
                <a:lnTo>
                  <a:pt x="18" y="16"/>
                </a:lnTo>
                <a:lnTo>
                  <a:pt x="17" y="14"/>
                </a:lnTo>
                <a:lnTo>
                  <a:pt x="16" y="14"/>
                </a:lnTo>
                <a:lnTo>
                  <a:pt x="15" y="13"/>
                </a:lnTo>
                <a:lnTo>
                  <a:pt x="15" y="12"/>
                </a:lnTo>
                <a:lnTo>
                  <a:pt x="14" y="12"/>
                </a:lnTo>
                <a:lnTo>
                  <a:pt x="13" y="11"/>
                </a:lnTo>
                <a:lnTo>
                  <a:pt x="12" y="11"/>
                </a:lnTo>
                <a:lnTo>
                  <a:pt x="9" y="9"/>
                </a:lnTo>
                <a:lnTo>
                  <a:pt x="8" y="9"/>
                </a:lnTo>
                <a:lnTo>
                  <a:pt x="7" y="8"/>
                </a:lnTo>
                <a:lnTo>
                  <a:pt x="6" y="6"/>
                </a:lnTo>
                <a:lnTo>
                  <a:pt x="4" y="5"/>
                </a:lnTo>
                <a:lnTo>
                  <a:pt x="2" y="6"/>
                </a:lnTo>
                <a:lnTo>
                  <a:pt x="1" y="6"/>
                </a:lnTo>
                <a:lnTo>
                  <a:pt x="11" y="10"/>
                </a:lnTo>
                <a:lnTo>
                  <a:pt x="11" y="6"/>
                </a:lnTo>
                <a:lnTo>
                  <a:pt x="1" y="6"/>
                </a:lnTo>
                <a:close/>
              </a:path>
            </a:pathLst>
          </a:custGeom>
          <a:noFill/>
          <a:ln w="9525">
            <a:noFill/>
            <a:round/>
            <a:headEnd/>
            <a:tailEnd/>
          </a:ln>
        </xdr:spPr>
      </xdr:sp>
      <xdr:sp macro="" textlink="">
        <xdr:nvSpPr>
          <xdr:cNvPr id="124" name="Freeform 61">
            <a:hlinkClick xmlns:r="http://schemas.openxmlformats.org/officeDocument/2006/relationships" r:id="rId90" tooltip="Italy - 1,185"/>
          </xdr:cNvPr>
          <xdr:cNvSpPr>
            <a:spLocks/>
          </xdr:cNvSpPr>
        </xdr:nvSpPr>
        <xdr:spPr bwMode="auto">
          <a:xfrm>
            <a:off x="887" y="1394"/>
            <a:ext cx="387" cy="3"/>
          </a:xfrm>
          <a:custGeom>
            <a:avLst/>
            <a:gdLst/>
            <a:ahLst/>
            <a:cxnLst>
              <a:cxn ang="0">
                <a:pos x="5" y="1"/>
              </a:cxn>
              <a:cxn ang="0">
                <a:pos x="5" y="2"/>
              </a:cxn>
              <a:cxn ang="0">
                <a:pos x="5" y="3"/>
              </a:cxn>
              <a:cxn ang="0">
                <a:pos x="1" y="1"/>
              </a:cxn>
              <a:cxn ang="0">
                <a:pos x="0" y="1"/>
              </a:cxn>
              <a:cxn ang="0">
                <a:pos x="0" y="0"/>
              </a:cxn>
              <a:cxn ang="0">
                <a:pos x="1" y="0"/>
              </a:cxn>
              <a:cxn ang="0">
                <a:pos x="2" y="0"/>
              </a:cxn>
              <a:cxn ang="0">
                <a:pos x="6" y="0"/>
              </a:cxn>
              <a:cxn ang="0">
                <a:pos x="5" y="1"/>
              </a:cxn>
            </a:cxnLst>
            <a:rect l="0" t="0" r="r" b="b"/>
            <a:pathLst>
              <a:path w="6" h="3">
                <a:moveTo>
                  <a:pt x="5" y="1"/>
                </a:moveTo>
                <a:lnTo>
                  <a:pt x="5" y="2"/>
                </a:lnTo>
                <a:lnTo>
                  <a:pt x="5" y="3"/>
                </a:lnTo>
                <a:lnTo>
                  <a:pt x="1" y="1"/>
                </a:lnTo>
                <a:lnTo>
                  <a:pt x="0" y="1"/>
                </a:lnTo>
                <a:lnTo>
                  <a:pt x="0" y="0"/>
                </a:lnTo>
                <a:lnTo>
                  <a:pt x="1" y="0"/>
                </a:lnTo>
                <a:lnTo>
                  <a:pt x="2" y="0"/>
                </a:lnTo>
                <a:lnTo>
                  <a:pt x="6" y="0"/>
                </a:lnTo>
                <a:lnTo>
                  <a:pt x="5" y="1"/>
                </a:lnTo>
                <a:close/>
              </a:path>
            </a:pathLst>
          </a:custGeom>
          <a:noFill/>
          <a:ln w="9525">
            <a:noFill/>
            <a:round/>
            <a:headEnd/>
            <a:tailEnd/>
          </a:ln>
        </xdr:spPr>
      </xdr:sp>
      <xdr:sp macro="" textlink="">
        <xdr:nvSpPr>
          <xdr:cNvPr id="125" name="Freeform 60">
            <a:hlinkClick xmlns:r="http://schemas.openxmlformats.org/officeDocument/2006/relationships" r:id="rId90" tooltip="Italy - 1,185"/>
          </xdr:cNvPr>
          <xdr:cNvSpPr>
            <a:spLocks/>
          </xdr:cNvSpPr>
        </xdr:nvSpPr>
        <xdr:spPr bwMode="auto">
          <a:xfrm>
            <a:off x="879" y="1388"/>
            <a:ext cx="384" cy="5"/>
          </a:xfrm>
          <a:custGeom>
            <a:avLst/>
            <a:gdLst/>
            <a:ahLst/>
            <a:cxnLst>
              <a:cxn ang="0">
                <a:pos x="0" y="1"/>
              </a:cxn>
              <a:cxn ang="0">
                <a:pos x="2" y="0"/>
              </a:cxn>
              <a:cxn ang="0">
                <a:pos x="2" y="1"/>
              </a:cxn>
              <a:cxn ang="0">
                <a:pos x="3" y="2"/>
              </a:cxn>
              <a:cxn ang="0">
                <a:pos x="2" y="2"/>
              </a:cxn>
              <a:cxn ang="0">
                <a:pos x="3" y="3"/>
              </a:cxn>
              <a:cxn ang="0">
                <a:pos x="2" y="4"/>
              </a:cxn>
              <a:cxn ang="0">
                <a:pos x="1" y="4"/>
              </a:cxn>
              <a:cxn ang="0">
                <a:pos x="1" y="5"/>
              </a:cxn>
              <a:cxn ang="0">
                <a:pos x="0" y="5"/>
              </a:cxn>
              <a:cxn ang="0">
                <a:pos x="0" y="4"/>
              </a:cxn>
              <a:cxn ang="0">
                <a:pos x="0" y="3"/>
              </a:cxn>
              <a:cxn ang="0">
                <a:pos x="0" y="2"/>
              </a:cxn>
              <a:cxn ang="0">
                <a:pos x="0" y="1"/>
              </a:cxn>
            </a:cxnLst>
            <a:rect l="0" t="0" r="r" b="b"/>
            <a:pathLst>
              <a:path w="3" h="5">
                <a:moveTo>
                  <a:pt x="0" y="1"/>
                </a:moveTo>
                <a:lnTo>
                  <a:pt x="2" y="0"/>
                </a:lnTo>
                <a:lnTo>
                  <a:pt x="2" y="1"/>
                </a:lnTo>
                <a:lnTo>
                  <a:pt x="3" y="2"/>
                </a:lnTo>
                <a:lnTo>
                  <a:pt x="2" y="2"/>
                </a:lnTo>
                <a:lnTo>
                  <a:pt x="3" y="3"/>
                </a:lnTo>
                <a:lnTo>
                  <a:pt x="2" y="4"/>
                </a:lnTo>
                <a:lnTo>
                  <a:pt x="1" y="4"/>
                </a:lnTo>
                <a:lnTo>
                  <a:pt x="1" y="5"/>
                </a:lnTo>
                <a:lnTo>
                  <a:pt x="0" y="5"/>
                </a:lnTo>
                <a:lnTo>
                  <a:pt x="0" y="4"/>
                </a:lnTo>
                <a:lnTo>
                  <a:pt x="0" y="3"/>
                </a:lnTo>
                <a:lnTo>
                  <a:pt x="0" y="2"/>
                </a:lnTo>
                <a:lnTo>
                  <a:pt x="0" y="1"/>
                </a:lnTo>
                <a:close/>
              </a:path>
            </a:pathLst>
          </a:custGeom>
          <a:noFill/>
          <a:ln w="9525">
            <a:noFill/>
            <a:round/>
            <a:headEnd/>
            <a:tailEnd/>
          </a:ln>
        </xdr:spPr>
      </xdr:sp>
      <xdr:sp macro="" textlink="">
        <xdr:nvSpPr>
          <xdr:cNvPr id="126" name="Freeform 59">
            <a:hlinkClick xmlns:r="http://schemas.openxmlformats.org/officeDocument/2006/relationships" r:id="rId91" tooltip="Japan - 1,218"/>
          </xdr:cNvPr>
          <xdr:cNvSpPr>
            <a:spLocks/>
          </xdr:cNvSpPr>
        </xdr:nvSpPr>
        <xdr:spPr bwMode="auto">
          <a:xfrm>
            <a:off x="1107" y="1380"/>
            <a:ext cx="416" cy="37"/>
          </a:xfrm>
          <a:custGeom>
            <a:avLst/>
            <a:gdLst/>
            <a:ahLst/>
            <a:cxnLst>
              <a:cxn ang="0">
                <a:pos x="27" y="0"/>
              </a:cxn>
              <a:cxn ang="0">
                <a:pos x="25" y="4"/>
              </a:cxn>
              <a:cxn ang="0">
                <a:pos x="23" y="6"/>
              </a:cxn>
              <a:cxn ang="0">
                <a:pos x="21" y="14"/>
              </a:cxn>
              <a:cxn ang="0">
                <a:pos x="19" y="15"/>
              </a:cxn>
              <a:cxn ang="0">
                <a:pos x="14" y="19"/>
              </a:cxn>
              <a:cxn ang="0">
                <a:pos x="10" y="19"/>
              </a:cxn>
              <a:cxn ang="0">
                <a:pos x="3" y="21"/>
              </a:cxn>
              <a:cxn ang="0">
                <a:pos x="2" y="24"/>
              </a:cxn>
              <a:cxn ang="0">
                <a:pos x="0" y="37"/>
              </a:cxn>
              <a:cxn ang="0">
                <a:pos x="4" y="33"/>
              </a:cxn>
              <a:cxn ang="0">
                <a:pos x="6" y="29"/>
              </a:cxn>
              <a:cxn ang="0">
                <a:pos x="7" y="27"/>
              </a:cxn>
              <a:cxn ang="0">
                <a:pos x="8" y="25"/>
              </a:cxn>
              <a:cxn ang="0">
                <a:pos x="10" y="25"/>
              </a:cxn>
              <a:cxn ang="0">
                <a:pos x="12" y="24"/>
              </a:cxn>
              <a:cxn ang="0">
                <a:pos x="16" y="23"/>
              </a:cxn>
              <a:cxn ang="0">
                <a:pos x="20" y="21"/>
              </a:cxn>
              <a:cxn ang="0">
                <a:pos x="21" y="21"/>
              </a:cxn>
              <a:cxn ang="0">
                <a:pos x="24" y="20"/>
              </a:cxn>
              <a:cxn ang="0">
                <a:pos x="25" y="19"/>
              </a:cxn>
              <a:cxn ang="0">
                <a:pos x="26" y="14"/>
              </a:cxn>
              <a:cxn ang="0">
                <a:pos x="28" y="12"/>
              </a:cxn>
              <a:cxn ang="0">
                <a:pos x="30" y="7"/>
              </a:cxn>
              <a:cxn ang="0">
                <a:pos x="35" y="4"/>
              </a:cxn>
              <a:cxn ang="0">
                <a:pos x="34" y="2"/>
              </a:cxn>
              <a:cxn ang="0">
                <a:pos x="27" y="0"/>
              </a:cxn>
            </a:cxnLst>
            <a:rect l="0" t="0" r="r" b="b"/>
            <a:pathLst>
              <a:path w="35" h="37">
                <a:moveTo>
                  <a:pt x="27" y="0"/>
                </a:moveTo>
                <a:lnTo>
                  <a:pt x="25" y="4"/>
                </a:lnTo>
                <a:lnTo>
                  <a:pt x="23" y="6"/>
                </a:lnTo>
                <a:lnTo>
                  <a:pt x="21" y="14"/>
                </a:lnTo>
                <a:lnTo>
                  <a:pt x="19" y="15"/>
                </a:lnTo>
                <a:lnTo>
                  <a:pt x="14" y="19"/>
                </a:lnTo>
                <a:lnTo>
                  <a:pt x="10" y="19"/>
                </a:lnTo>
                <a:lnTo>
                  <a:pt x="3" y="21"/>
                </a:lnTo>
                <a:lnTo>
                  <a:pt x="2" y="24"/>
                </a:lnTo>
                <a:lnTo>
                  <a:pt x="0" y="37"/>
                </a:lnTo>
                <a:lnTo>
                  <a:pt x="4" y="33"/>
                </a:lnTo>
                <a:lnTo>
                  <a:pt x="6" y="29"/>
                </a:lnTo>
                <a:lnTo>
                  <a:pt x="7" y="27"/>
                </a:lnTo>
                <a:lnTo>
                  <a:pt x="8" y="25"/>
                </a:lnTo>
                <a:lnTo>
                  <a:pt x="10" y="25"/>
                </a:lnTo>
                <a:lnTo>
                  <a:pt x="12" y="24"/>
                </a:lnTo>
                <a:lnTo>
                  <a:pt x="16" y="23"/>
                </a:lnTo>
                <a:lnTo>
                  <a:pt x="20" y="21"/>
                </a:lnTo>
                <a:lnTo>
                  <a:pt x="21" y="21"/>
                </a:lnTo>
                <a:lnTo>
                  <a:pt x="24" y="20"/>
                </a:lnTo>
                <a:lnTo>
                  <a:pt x="25" y="19"/>
                </a:lnTo>
                <a:lnTo>
                  <a:pt x="26" y="14"/>
                </a:lnTo>
                <a:lnTo>
                  <a:pt x="28" y="12"/>
                </a:lnTo>
                <a:lnTo>
                  <a:pt x="30" y="7"/>
                </a:lnTo>
                <a:lnTo>
                  <a:pt x="35" y="4"/>
                </a:lnTo>
                <a:lnTo>
                  <a:pt x="34" y="2"/>
                </a:lnTo>
                <a:lnTo>
                  <a:pt x="27" y="0"/>
                </a:lnTo>
                <a:close/>
              </a:path>
            </a:pathLst>
          </a:custGeom>
          <a:noFill/>
          <a:ln w="9525">
            <a:noFill/>
            <a:round/>
            <a:headEnd/>
            <a:tailEnd/>
          </a:ln>
        </xdr:spPr>
      </xdr:sp>
      <xdr:sp macro="" textlink="">
        <xdr:nvSpPr>
          <xdr:cNvPr id="127" name="Freeform 58">
            <a:hlinkClick xmlns:r="http://schemas.openxmlformats.org/officeDocument/2006/relationships" r:id="rId92" tooltip="France - 1,474"/>
          </xdr:cNvPr>
          <xdr:cNvSpPr>
            <a:spLocks/>
          </xdr:cNvSpPr>
        </xdr:nvSpPr>
        <xdr:spPr bwMode="auto">
          <a:xfrm>
            <a:off x="879" y="1385"/>
            <a:ext cx="383" cy="3"/>
          </a:xfrm>
          <a:custGeom>
            <a:avLst/>
            <a:gdLst/>
            <a:ahLst/>
            <a:cxnLst>
              <a:cxn ang="0">
                <a:pos x="1" y="2"/>
              </a:cxn>
              <a:cxn ang="0">
                <a:pos x="1" y="1"/>
              </a:cxn>
              <a:cxn ang="0">
                <a:pos x="2" y="0"/>
              </a:cxn>
              <a:cxn ang="0">
                <a:pos x="2" y="2"/>
              </a:cxn>
              <a:cxn ang="0">
                <a:pos x="2" y="3"/>
              </a:cxn>
              <a:cxn ang="0">
                <a:pos x="1" y="2"/>
              </a:cxn>
              <a:cxn ang="0">
                <a:pos x="0" y="2"/>
              </a:cxn>
              <a:cxn ang="0">
                <a:pos x="1" y="2"/>
              </a:cxn>
            </a:cxnLst>
            <a:rect l="0" t="0" r="r" b="b"/>
            <a:pathLst>
              <a:path w="2" h="3">
                <a:moveTo>
                  <a:pt x="1" y="2"/>
                </a:moveTo>
                <a:lnTo>
                  <a:pt x="1" y="1"/>
                </a:lnTo>
                <a:lnTo>
                  <a:pt x="2" y="0"/>
                </a:lnTo>
                <a:lnTo>
                  <a:pt x="2" y="2"/>
                </a:lnTo>
                <a:lnTo>
                  <a:pt x="2" y="3"/>
                </a:lnTo>
                <a:lnTo>
                  <a:pt x="1" y="2"/>
                </a:lnTo>
                <a:lnTo>
                  <a:pt x="0" y="2"/>
                </a:lnTo>
                <a:lnTo>
                  <a:pt x="1" y="2"/>
                </a:lnTo>
                <a:close/>
              </a:path>
            </a:pathLst>
          </a:custGeom>
          <a:noFill/>
          <a:ln w="9525">
            <a:noFill/>
            <a:round/>
            <a:headEnd/>
            <a:tailEnd/>
          </a:ln>
        </xdr:spPr>
      </xdr:sp>
      <xdr:sp macro="" textlink="">
        <xdr:nvSpPr>
          <xdr:cNvPr id="128" name="Freeform 57">
            <a:hlinkClick xmlns:r="http://schemas.openxmlformats.org/officeDocument/2006/relationships" r:id="rId92" tooltip="France - 1,474"/>
          </xdr:cNvPr>
          <xdr:cNvSpPr>
            <a:spLocks/>
          </xdr:cNvSpPr>
        </xdr:nvSpPr>
        <xdr:spPr bwMode="auto">
          <a:xfrm>
            <a:off x="854" y="1369"/>
            <a:ext cx="406" cy="17"/>
          </a:xfrm>
          <a:custGeom>
            <a:avLst/>
            <a:gdLst/>
            <a:ahLst/>
            <a:cxnLst>
              <a:cxn ang="0">
                <a:pos x="4" y="8"/>
              </a:cxn>
              <a:cxn ang="0">
                <a:pos x="3" y="7"/>
              </a:cxn>
              <a:cxn ang="0">
                <a:pos x="1" y="7"/>
              </a:cxn>
              <a:cxn ang="0">
                <a:pos x="1" y="6"/>
              </a:cxn>
              <a:cxn ang="0">
                <a:pos x="0" y="5"/>
              </a:cxn>
              <a:cxn ang="0">
                <a:pos x="2" y="5"/>
              </a:cxn>
              <a:cxn ang="0">
                <a:pos x="4" y="5"/>
              </a:cxn>
              <a:cxn ang="0">
                <a:pos x="6" y="5"/>
              </a:cxn>
              <a:cxn ang="0">
                <a:pos x="5" y="3"/>
              </a:cxn>
              <a:cxn ang="0">
                <a:pos x="7" y="4"/>
              </a:cxn>
              <a:cxn ang="0">
                <a:pos x="10" y="3"/>
              </a:cxn>
              <a:cxn ang="0">
                <a:pos x="12" y="2"/>
              </a:cxn>
              <a:cxn ang="0">
                <a:pos x="14" y="0"/>
              </a:cxn>
              <a:cxn ang="0">
                <a:pos x="15" y="1"/>
              </a:cxn>
              <a:cxn ang="0">
                <a:pos x="18" y="3"/>
              </a:cxn>
              <a:cxn ang="0">
                <a:pos x="18" y="3"/>
              </a:cxn>
              <a:cxn ang="0">
                <a:pos x="21" y="3"/>
              </a:cxn>
              <a:cxn ang="0">
                <a:pos x="23" y="4"/>
              </a:cxn>
              <a:cxn ang="0">
                <a:pos x="24" y="5"/>
              </a:cxn>
              <a:cxn ang="0">
                <a:pos x="24" y="7"/>
              </a:cxn>
              <a:cxn ang="0">
                <a:pos x="22" y="7"/>
              </a:cxn>
              <a:cxn ang="0">
                <a:pos x="21" y="9"/>
              </a:cxn>
              <a:cxn ang="0">
                <a:pos x="20" y="10"/>
              </a:cxn>
              <a:cxn ang="0">
                <a:pos x="21" y="9"/>
              </a:cxn>
              <a:cxn ang="0">
                <a:pos x="22" y="10"/>
              </a:cxn>
              <a:cxn ang="0">
                <a:pos x="22" y="12"/>
              </a:cxn>
              <a:cxn ang="0">
                <a:pos x="24" y="14"/>
              </a:cxn>
              <a:cxn ang="0">
                <a:pos x="22" y="15"/>
              </a:cxn>
              <a:cxn ang="0">
                <a:pos x="19" y="15"/>
              </a:cxn>
              <a:cxn ang="0">
                <a:pos x="17" y="15"/>
              </a:cxn>
              <a:cxn ang="0">
                <a:pos x="15" y="17"/>
              </a:cxn>
              <a:cxn ang="0">
                <a:pos x="12" y="17"/>
              </a:cxn>
              <a:cxn ang="0">
                <a:pos x="8" y="16"/>
              </a:cxn>
              <a:cxn ang="0">
                <a:pos x="6" y="16"/>
              </a:cxn>
              <a:cxn ang="0">
                <a:pos x="7" y="13"/>
              </a:cxn>
              <a:cxn ang="0">
                <a:pos x="8" y="12"/>
              </a:cxn>
              <a:cxn ang="0">
                <a:pos x="7" y="10"/>
              </a:cxn>
              <a:cxn ang="0">
                <a:pos x="5" y="9"/>
              </a:cxn>
            </a:cxnLst>
            <a:rect l="0" t="0" r="r" b="b"/>
            <a:pathLst>
              <a:path w="25" h="17">
                <a:moveTo>
                  <a:pt x="5" y="8"/>
                </a:moveTo>
                <a:lnTo>
                  <a:pt x="4" y="8"/>
                </a:lnTo>
                <a:lnTo>
                  <a:pt x="4" y="7"/>
                </a:lnTo>
                <a:lnTo>
                  <a:pt x="3" y="7"/>
                </a:lnTo>
                <a:lnTo>
                  <a:pt x="1" y="6"/>
                </a:lnTo>
                <a:lnTo>
                  <a:pt x="1" y="7"/>
                </a:lnTo>
                <a:lnTo>
                  <a:pt x="0" y="6"/>
                </a:lnTo>
                <a:lnTo>
                  <a:pt x="1" y="6"/>
                </a:lnTo>
                <a:lnTo>
                  <a:pt x="0" y="6"/>
                </a:lnTo>
                <a:lnTo>
                  <a:pt x="0" y="5"/>
                </a:lnTo>
                <a:lnTo>
                  <a:pt x="1" y="5"/>
                </a:lnTo>
                <a:lnTo>
                  <a:pt x="2" y="5"/>
                </a:lnTo>
                <a:lnTo>
                  <a:pt x="3" y="5"/>
                </a:lnTo>
                <a:lnTo>
                  <a:pt x="4" y="5"/>
                </a:lnTo>
                <a:lnTo>
                  <a:pt x="5" y="5"/>
                </a:lnTo>
                <a:lnTo>
                  <a:pt x="6" y="5"/>
                </a:lnTo>
                <a:lnTo>
                  <a:pt x="6" y="4"/>
                </a:lnTo>
                <a:lnTo>
                  <a:pt x="5" y="3"/>
                </a:lnTo>
                <a:lnTo>
                  <a:pt x="7" y="3"/>
                </a:lnTo>
                <a:lnTo>
                  <a:pt x="7" y="4"/>
                </a:lnTo>
                <a:lnTo>
                  <a:pt x="9" y="4"/>
                </a:lnTo>
                <a:lnTo>
                  <a:pt x="10" y="3"/>
                </a:lnTo>
                <a:lnTo>
                  <a:pt x="9" y="3"/>
                </a:lnTo>
                <a:lnTo>
                  <a:pt x="12" y="2"/>
                </a:lnTo>
                <a:lnTo>
                  <a:pt x="12" y="1"/>
                </a:lnTo>
                <a:lnTo>
                  <a:pt x="14" y="0"/>
                </a:lnTo>
                <a:lnTo>
                  <a:pt x="14" y="1"/>
                </a:lnTo>
                <a:lnTo>
                  <a:pt x="15" y="1"/>
                </a:lnTo>
                <a:lnTo>
                  <a:pt x="17" y="2"/>
                </a:lnTo>
                <a:lnTo>
                  <a:pt x="18" y="3"/>
                </a:lnTo>
                <a:lnTo>
                  <a:pt x="18" y="2"/>
                </a:lnTo>
                <a:lnTo>
                  <a:pt x="18" y="3"/>
                </a:lnTo>
                <a:lnTo>
                  <a:pt x="20" y="3"/>
                </a:lnTo>
                <a:lnTo>
                  <a:pt x="21" y="3"/>
                </a:lnTo>
                <a:lnTo>
                  <a:pt x="22" y="4"/>
                </a:lnTo>
                <a:lnTo>
                  <a:pt x="23" y="4"/>
                </a:lnTo>
                <a:lnTo>
                  <a:pt x="25" y="4"/>
                </a:lnTo>
                <a:lnTo>
                  <a:pt x="24" y="5"/>
                </a:lnTo>
                <a:lnTo>
                  <a:pt x="24" y="6"/>
                </a:lnTo>
                <a:lnTo>
                  <a:pt x="24" y="7"/>
                </a:lnTo>
                <a:lnTo>
                  <a:pt x="23" y="7"/>
                </a:lnTo>
                <a:lnTo>
                  <a:pt x="22" y="7"/>
                </a:lnTo>
                <a:lnTo>
                  <a:pt x="22" y="8"/>
                </a:lnTo>
                <a:lnTo>
                  <a:pt x="21" y="9"/>
                </a:lnTo>
                <a:lnTo>
                  <a:pt x="21" y="10"/>
                </a:lnTo>
                <a:lnTo>
                  <a:pt x="20" y="10"/>
                </a:lnTo>
                <a:lnTo>
                  <a:pt x="21" y="10"/>
                </a:lnTo>
                <a:lnTo>
                  <a:pt x="21" y="9"/>
                </a:lnTo>
                <a:lnTo>
                  <a:pt x="22" y="9"/>
                </a:lnTo>
                <a:lnTo>
                  <a:pt x="22" y="10"/>
                </a:lnTo>
                <a:lnTo>
                  <a:pt x="23" y="11"/>
                </a:lnTo>
                <a:lnTo>
                  <a:pt x="22" y="12"/>
                </a:lnTo>
                <a:lnTo>
                  <a:pt x="22" y="13"/>
                </a:lnTo>
                <a:lnTo>
                  <a:pt x="24" y="14"/>
                </a:lnTo>
                <a:lnTo>
                  <a:pt x="23" y="14"/>
                </a:lnTo>
                <a:lnTo>
                  <a:pt x="22" y="15"/>
                </a:lnTo>
                <a:lnTo>
                  <a:pt x="21" y="16"/>
                </a:lnTo>
                <a:lnTo>
                  <a:pt x="19" y="15"/>
                </a:lnTo>
                <a:lnTo>
                  <a:pt x="18" y="15"/>
                </a:lnTo>
                <a:lnTo>
                  <a:pt x="17" y="15"/>
                </a:lnTo>
                <a:lnTo>
                  <a:pt x="15" y="16"/>
                </a:lnTo>
                <a:lnTo>
                  <a:pt x="15" y="17"/>
                </a:lnTo>
                <a:lnTo>
                  <a:pt x="13" y="17"/>
                </a:lnTo>
                <a:lnTo>
                  <a:pt x="12" y="17"/>
                </a:lnTo>
                <a:lnTo>
                  <a:pt x="10" y="16"/>
                </a:lnTo>
                <a:lnTo>
                  <a:pt x="8" y="16"/>
                </a:lnTo>
                <a:lnTo>
                  <a:pt x="7" y="16"/>
                </a:lnTo>
                <a:lnTo>
                  <a:pt x="6" y="16"/>
                </a:lnTo>
                <a:lnTo>
                  <a:pt x="6" y="15"/>
                </a:lnTo>
                <a:lnTo>
                  <a:pt x="7" y="13"/>
                </a:lnTo>
                <a:lnTo>
                  <a:pt x="7" y="11"/>
                </a:lnTo>
                <a:lnTo>
                  <a:pt x="8" y="12"/>
                </a:lnTo>
                <a:lnTo>
                  <a:pt x="7" y="11"/>
                </a:lnTo>
                <a:lnTo>
                  <a:pt x="7" y="10"/>
                </a:lnTo>
                <a:lnTo>
                  <a:pt x="6" y="9"/>
                </a:lnTo>
                <a:lnTo>
                  <a:pt x="5" y="9"/>
                </a:lnTo>
                <a:lnTo>
                  <a:pt x="5" y="8"/>
                </a:lnTo>
                <a:close/>
              </a:path>
            </a:pathLst>
          </a:custGeom>
          <a:noFill/>
          <a:ln w="9525">
            <a:noFill/>
            <a:round/>
            <a:headEnd/>
            <a:tailEnd/>
          </a:ln>
        </xdr:spPr>
      </xdr:sp>
      <xdr:sp macro="" textlink="">
        <xdr:nvSpPr>
          <xdr:cNvPr id="129" name="Freeform 56">
            <a:hlinkClick xmlns:r="http://schemas.openxmlformats.org/officeDocument/2006/relationships" r:id="rId93" tooltip="Spain - 1,600"/>
          </xdr:cNvPr>
          <xdr:cNvSpPr>
            <a:spLocks/>
          </xdr:cNvSpPr>
        </xdr:nvSpPr>
        <xdr:spPr bwMode="auto">
          <a:xfrm>
            <a:off x="865" y="1390"/>
            <a:ext cx="387" cy="3"/>
          </a:xfrm>
          <a:custGeom>
            <a:avLst/>
            <a:gdLst/>
            <a:ahLst/>
            <a:cxnLst>
              <a:cxn ang="0">
                <a:pos x="6" y="0"/>
              </a:cxn>
              <a:cxn ang="0">
                <a:pos x="5" y="1"/>
              </a:cxn>
              <a:cxn ang="0">
                <a:pos x="4" y="1"/>
              </a:cxn>
              <a:cxn ang="0">
                <a:pos x="3" y="2"/>
              </a:cxn>
              <a:cxn ang="0">
                <a:pos x="2" y="2"/>
              </a:cxn>
              <a:cxn ang="0">
                <a:pos x="1" y="2"/>
              </a:cxn>
              <a:cxn ang="0">
                <a:pos x="0" y="2"/>
              </a:cxn>
              <a:cxn ang="0">
                <a:pos x="0" y="3"/>
              </a:cxn>
              <a:cxn ang="0">
                <a:pos x="1" y="3"/>
              </a:cxn>
              <a:cxn ang="0">
                <a:pos x="2" y="3"/>
              </a:cxn>
              <a:cxn ang="0">
                <a:pos x="3" y="2"/>
              </a:cxn>
              <a:cxn ang="0">
                <a:pos x="4" y="2"/>
              </a:cxn>
              <a:cxn ang="0">
                <a:pos x="5" y="1"/>
              </a:cxn>
              <a:cxn ang="0">
                <a:pos x="6" y="1"/>
              </a:cxn>
              <a:cxn ang="0">
                <a:pos x="6" y="0"/>
              </a:cxn>
            </a:cxnLst>
            <a:rect l="0" t="0" r="r" b="b"/>
            <a:pathLst>
              <a:path w="6" h="3">
                <a:moveTo>
                  <a:pt x="6" y="0"/>
                </a:moveTo>
                <a:lnTo>
                  <a:pt x="5" y="1"/>
                </a:lnTo>
                <a:lnTo>
                  <a:pt x="4" y="1"/>
                </a:lnTo>
                <a:lnTo>
                  <a:pt x="3" y="2"/>
                </a:lnTo>
                <a:lnTo>
                  <a:pt x="2" y="2"/>
                </a:lnTo>
                <a:lnTo>
                  <a:pt x="1" y="2"/>
                </a:lnTo>
                <a:lnTo>
                  <a:pt x="0" y="2"/>
                </a:lnTo>
                <a:lnTo>
                  <a:pt x="0" y="3"/>
                </a:lnTo>
                <a:lnTo>
                  <a:pt x="1" y="3"/>
                </a:lnTo>
                <a:lnTo>
                  <a:pt x="2" y="3"/>
                </a:lnTo>
                <a:lnTo>
                  <a:pt x="3" y="2"/>
                </a:lnTo>
                <a:lnTo>
                  <a:pt x="4" y="2"/>
                </a:lnTo>
                <a:lnTo>
                  <a:pt x="5" y="1"/>
                </a:lnTo>
                <a:lnTo>
                  <a:pt x="6" y="1"/>
                </a:lnTo>
                <a:lnTo>
                  <a:pt x="6" y="0"/>
                </a:lnTo>
                <a:close/>
              </a:path>
            </a:pathLst>
          </a:custGeom>
          <a:noFill/>
          <a:ln w="9525">
            <a:noFill/>
            <a:round/>
            <a:headEnd/>
            <a:tailEnd/>
          </a:ln>
        </xdr:spPr>
      </xdr:sp>
      <xdr:sp macro="" textlink="">
        <xdr:nvSpPr>
          <xdr:cNvPr id="130" name="Freeform 55">
            <a:hlinkClick xmlns:r="http://schemas.openxmlformats.org/officeDocument/2006/relationships" r:id="rId93" tooltip="Spain - 1,600"/>
          </xdr:cNvPr>
          <xdr:cNvSpPr>
            <a:spLocks/>
          </xdr:cNvSpPr>
        </xdr:nvSpPr>
        <xdr:spPr bwMode="auto">
          <a:xfrm>
            <a:off x="845" y="1383"/>
            <a:ext cx="405" cy="15"/>
          </a:xfrm>
          <a:custGeom>
            <a:avLst/>
            <a:gdLst/>
            <a:ahLst/>
            <a:cxnLst>
              <a:cxn ang="0">
                <a:pos x="8" y="15"/>
              </a:cxn>
              <a:cxn ang="0">
                <a:pos x="7" y="15"/>
              </a:cxn>
              <a:cxn ang="0">
                <a:pos x="6" y="14"/>
              </a:cxn>
              <a:cxn ang="0">
                <a:pos x="6" y="13"/>
              </a:cxn>
              <a:cxn ang="0">
                <a:pos x="5" y="13"/>
              </a:cxn>
              <a:cxn ang="0">
                <a:pos x="4" y="13"/>
              </a:cxn>
              <a:cxn ang="0">
                <a:pos x="4" y="12"/>
              </a:cxn>
              <a:cxn ang="0">
                <a:pos x="5" y="11"/>
              </a:cxn>
              <a:cxn ang="0">
                <a:pos x="4" y="11"/>
              </a:cxn>
              <a:cxn ang="0">
                <a:pos x="5" y="9"/>
              </a:cxn>
              <a:cxn ang="0">
                <a:pos x="4" y="8"/>
              </a:cxn>
              <a:cxn ang="0">
                <a:pos x="5" y="8"/>
              </a:cxn>
              <a:cxn ang="0">
                <a:pos x="5" y="7"/>
              </a:cxn>
              <a:cxn ang="0">
                <a:pos x="5" y="6"/>
              </a:cxn>
              <a:cxn ang="0">
                <a:pos x="6" y="4"/>
              </a:cxn>
              <a:cxn ang="0">
                <a:pos x="5" y="4"/>
              </a:cxn>
              <a:cxn ang="0">
                <a:pos x="3" y="4"/>
              </a:cxn>
              <a:cxn ang="0">
                <a:pos x="2" y="3"/>
              </a:cxn>
              <a:cxn ang="0">
                <a:pos x="1" y="4"/>
              </a:cxn>
              <a:cxn ang="0">
                <a:pos x="2" y="3"/>
              </a:cxn>
              <a:cxn ang="0">
                <a:pos x="1" y="3"/>
              </a:cxn>
              <a:cxn ang="0">
                <a:pos x="1" y="2"/>
              </a:cxn>
              <a:cxn ang="0">
                <a:pos x="1" y="3"/>
              </a:cxn>
              <a:cxn ang="0">
                <a:pos x="1" y="2"/>
              </a:cxn>
              <a:cxn ang="0">
                <a:pos x="0" y="2"/>
              </a:cxn>
              <a:cxn ang="0">
                <a:pos x="1" y="1"/>
              </a:cxn>
              <a:cxn ang="0">
                <a:pos x="2" y="1"/>
              </a:cxn>
              <a:cxn ang="0">
                <a:pos x="3" y="0"/>
              </a:cxn>
              <a:cxn ang="0">
                <a:pos x="5" y="1"/>
              </a:cxn>
              <a:cxn ang="0">
                <a:pos x="7" y="1"/>
              </a:cxn>
              <a:cxn ang="0">
                <a:pos x="9" y="1"/>
              </a:cxn>
              <a:cxn ang="0">
                <a:pos x="11" y="1"/>
              </a:cxn>
              <a:cxn ang="0">
                <a:pos x="12" y="1"/>
              </a:cxn>
              <a:cxn ang="0">
                <a:pos x="15" y="1"/>
              </a:cxn>
              <a:cxn ang="0">
                <a:pos x="15" y="2"/>
              </a:cxn>
              <a:cxn ang="0">
                <a:pos x="16" y="2"/>
              </a:cxn>
              <a:cxn ang="0">
                <a:pos x="17" y="2"/>
              </a:cxn>
              <a:cxn ang="0">
                <a:pos x="19" y="2"/>
              </a:cxn>
              <a:cxn ang="0">
                <a:pos x="21" y="3"/>
              </a:cxn>
              <a:cxn ang="0">
                <a:pos x="22" y="3"/>
              </a:cxn>
              <a:cxn ang="0">
                <a:pos x="24" y="3"/>
              </a:cxn>
              <a:cxn ang="0">
                <a:pos x="24" y="4"/>
              </a:cxn>
              <a:cxn ang="0">
                <a:pos x="22" y="5"/>
              </a:cxn>
              <a:cxn ang="0">
                <a:pos x="20" y="6"/>
              </a:cxn>
              <a:cxn ang="0">
                <a:pos x="19" y="6"/>
              </a:cxn>
              <a:cxn ang="0">
                <a:pos x="20" y="6"/>
              </a:cxn>
              <a:cxn ang="0">
                <a:pos x="19" y="6"/>
              </a:cxn>
              <a:cxn ang="0">
                <a:pos x="18" y="8"/>
              </a:cxn>
              <a:cxn ang="0">
                <a:pos x="17" y="9"/>
              </a:cxn>
              <a:cxn ang="0">
                <a:pos x="18" y="9"/>
              </a:cxn>
              <a:cxn ang="0">
                <a:pos x="18" y="10"/>
              </a:cxn>
              <a:cxn ang="0">
                <a:pos x="17" y="11"/>
              </a:cxn>
              <a:cxn ang="0">
                <a:pos x="16" y="12"/>
              </a:cxn>
              <a:cxn ang="0">
                <a:pos x="17" y="12"/>
              </a:cxn>
              <a:cxn ang="0">
                <a:pos x="16" y="12"/>
              </a:cxn>
              <a:cxn ang="0">
                <a:pos x="15" y="13"/>
              </a:cxn>
              <a:cxn ang="0">
                <a:pos x="14" y="14"/>
              </a:cxn>
              <a:cxn ang="0">
                <a:pos x="13" y="14"/>
              </a:cxn>
              <a:cxn ang="0">
                <a:pos x="10" y="14"/>
              </a:cxn>
              <a:cxn ang="0">
                <a:pos x="9" y="14"/>
              </a:cxn>
              <a:cxn ang="0">
                <a:pos x="8" y="14"/>
              </a:cxn>
              <a:cxn ang="0">
                <a:pos x="8" y="15"/>
              </a:cxn>
            </a:cxnLst>
            <a:rect l="0" t="0" r="r" b="b"/>
            <a:pathLst>
              <a:path w="24" h="15">
                <a:moveTo>
                  <a:pt x="8" y="15"/>
                </a:moveTo>
                <a:lnTo>
                  <a:pt x="7" y="15"/>
                </a:lnTo>
                <a:lnTo>
                  <a:pt x="6" y="14"/>
                </a:lnTo>
                <a:lnTo>
                  <a:pt x="6" y="13"/>
                </a:lnTo>
                <a:lnTo>
                  <a:pt x="5" y="13"/>
                </a:lnTo>
                <a:lnTo>
                  <a:pt x="4" y="13"/>
                </a:lnTo>
                <a:lnTo>
                  <a:pt x="4" y="12"/>
                </a:lnTo>
                <a:lnTo>
                  <a:pt x="5" y="11"/>
                </a:lnTo>
                <a:lnTo>
                  <a:pt x="4" y="11"/>
                </a:lnTo>
                <a:lnTo>
                  <a:pt x="5" y="9"/>
                </a:lnTo>
                <a:lnTo>
                  <a:pt x="4" y="8"/>
                </a:lnTo>
                <a:lnTo>
                  <a:pt x="5" y="8"/>
                </a:lnTo>
                <a:lnTo>
                  <a:pt x="5" y="7"/>
                </a:lnTo>
                <a:lnTo>
                  <a:pt x="5" y="6"/>
                </a:lnTo>
                <a:lnTo>
                  <a:pt x="6" y="4"/>
                </a:lnTo>
                <a:lnTo>
                  <a:pt x="5" y="4"/>
                </a:lnTo>
                <a:lnTo>
                  <a:pt x="3" y="4"/>
                </a:lnTo>
                <a:lnTo>
                  <a:pt x="2" y="3"/>
                </a:lnTo>
                <a:lnTo>
                  <a:pt x="1" y="4"/>
                </a:lnTo>
                <a:lnTo>
                  <a:pt x="2" y="3"/>
                </a:lnTo>
                <a:lnTo>
                  <a:pt x="1" y="3"/>
                </a:lnTo>
                <a:lnTo>
                  <a:pt x="1" y="2"/>
                </a:lnTo>
                <a:lnTo>
                  <a:pt x="1" y="3"/>
                </a:lnTo>
                <a:lnTo>
                  <a:pt x="1" y="2"/>
                </a:lnTo>
                <a:lnTo>
                  <a:pt x="0" y="2"/>
                </a:lnTo>
                <a:lnTo>
                  <a:pt x="1" y="1"/>
                </a:lnTo>
                <a:lnTo>
                  <a:pt x="2" y="1"/>
                </a:lnTo>
                <a:lnTo>
                  <a:pt x="3" y="0"/>
                </a:lnTo>
                <a:lnTo>
                  <a:pt x="5" y="1"/>
                </a:lnTo>
                <a:lnTo>
                  <a:pt x="7" y="1"/>
                </a:lnTo>
                <a:lnTo>
                  <a:pt x="9" y="1"/>
                </a:lnTo>
                <a:lnTo>
                  <a:pt x="11" y="1"/>
                </a:lnTo>
                <a:lnTo>
                  <a:pt x="12" y="1"/>
                </a:lnTo>
                <a:lnTo>
                  <a:pt x="15" y="1"/>
                </a:lnTo>
                <a:lnTo>
                  <a:pt x="15" y="2"/>
                </a:lnTo>
                <a:lnTo>
                  <a:pt x="16" y="2"/>
                </a:lnTo>
                <a:lnTo>
                  <a:pt x="17" y="2"/>
                </a:lnTo>
                <a:lnTo>
                  <a:pt x="19" y="2"/>
                </a:lnTo>
                <a:lnTo>
                  <a:pt x="21" y="3"/>
                </a:lnTo>
                <a:lnTo>
                  <a:pt x="22" y="3"/>
                </a:lnTo>
                <a:lnTo>
                  <a:pt x="24" y="3"/>
                </a:lnTo>
                <a:lnTo>
                  <a:pt x="24" y="4"/>
                </a:lnTo>
                <a:lnTo>
                  <a:pt x="22" y="5"/>
                </a:lnTo>
                <a:lnTo>
                  <a:pt x="20" y="6"/>
                </a:lnTo>
                <a:lnTo>
                  <a:pt x="19" y="6"/>
                </a:lnTo>
                <a:lnTo>
                  <a:pt x="20" y="6"/>
                </a:lnTo>
                <a:lnTo>
                  <a:pt x="19" y="6"/>
                </a:lnTo>
                <a:lnTo>
                  <a:pt x="18" y="8"/>
                </a:lnTo>
                <a:lnTo>
                  <a:pt x="17" y="9"/>
                </a:lnTo>
                <a:lnTo>
                  <a:pt x="18" y="9"/>
                </a:lnTo>
                <a:lnTo>
                  <a:pt x="18" y="10"/>
                </a:lnTo>
                <a:lnTo>
                  <a:pt x="17" y="11"/>
                </a:lnTo>
                <a:lnTo>
                  <a:pt x="16" y="12"/>
                </a:lnTo>
                <a:lnTo>
                  <a:pt x="17" y="12"/>
                </a:lnTo>
                <a:lnTo>
                  <a:pt x="16" y="12"/>
                </a:lnTo>
                <a:lnTo>
                  <a:pt x="15" y="13"/>
                </a:lnTo>
                <a:lnTo>
                  <a:pt x="14" y="14"/>
                </a:lnTo>
                <a:lnTo>
                  <a:pt x="13" y="14"/>
                </a:lnTo>
                <a:lnTo>
                  <a:pt x="10" y="14"/>
                </a:lnTo>
                <a:lnTo>
                  <a:pt x="9" y="14"/>
                </a:lnTo>
                <a:lnTo>
                  <a:pt x="8" y="14"/>
                </a:lnTo>
                <a:lnTo>
                  <a:pt x="8" y="15"/>
                </a:lnTo>
                <a:close/>
              </a:path>
            </a:pathLst>
          </a:custGeom>
          <a:noFill/>
          <a:ln w="9525">
            <a:noFill/>
            <a:round/>
            <a:headEnd/>
            <a:tailEnd/>
          </a:ln>
        </xdr:spPr>
      </xdr:sp>
      <xdr:sp macro="" textlink="">
        <xdr:nvSpPr>
          <xdr:cNvPr id="131" name="Freeform 54">
            <a:hlinkClick xmlns:r="http://schemas.openxmlformats.org/officeDocument/2006/relationships" r:id="rId94" tooltip="China - 1,805"/>
          </xdr:cNvPr>
          <xdr:cNvSpPr>
            <a:spLocks/>
          </xdr:cNvSpPr>
        </xdr:nvSpPr>
        <xdr:spPr bwMode="auto">
          <a:xfrm>
            <a:off x="1095" y="1406"/>
            <a:ext cx="382" cy="1"/>
          </a:xfrm>
          <a:custGeom>
            <a:avLst/>
            <a:gdLst/>
            <a:ahLst/>
            <a:cxnLst>
              <a:cxn ang="0">
                <a:pos x="0" y="0"/>
              </a:cxn>
              <a:cxn ang="0">
                <a:pos x="1" y="1"/>
              </a:cxn>
              <a:cxn ang="0">
                <a:pos x="0" y="1"/>
              </a:cxn>
              <a:cxn ang="0">
                <a:pos x="0" y="0"/>
              </a:cxn>
            </a:cxnLst>
            <a:rect l="0" t="0" r="r" b="b"/>
            <a:pathLst>
              <a:path w="1" h="1">
                <a:moveTo>
                  <a:pt x="0" y="0"/>
                </a:moveTo>
                <a:lnTo>
                  <a:pt x="1" y="1"/>
                </a:lnTo>
                <a:lnTo>
                  <a:pt x="0" y="1"/>
                </a:lnTo>
                <a:lnTo>
                  <a:pt x="0" y="0"/>
                </a:lnTo>
                <a:close/>
              </a:path>
            </a:pathLst>
          </a:custGeom>
          <a:noFill/>
          <a:ln w="9525">
            <a:noFill/>
            <a:round/>
            <a:headEnd/>
            <a:tailEnd/>
          </a:ln>
        </xdr:spPr>
      </xdr:sp>
      <xdr:sp macro="" textlink="">
        <xdr:nvSpPr>
          <xdr:cNvPr id="132" name="Freeform 53">
            <a:hlinkClick xmlns:r="http://schemas.openxmlformats.org/officeDocument/2006/relationships" r:id="rId94" tooltip="China - 1,805"/>
          </xdr:cNvPr>
          <xdr:cNvSpPr>
            <a:spLocks/>
          </xdr:cNvSpPr>
        </xdr:nvSpPr>
        <xdr:spPr bwMode="auto">
          <a:xfrm>
            <a:off x="1071" y="1429"/>
            <a:ext cx="385" cy="3"/>
          </a:xfrm>
          <a:custGeom>
            <a:avLst/>
            <a:gdLst/>
            <a:ahLst/>
            <a:cxnLst>
              <a:cxn ang="0">
                <a:pos x="4" y="1"/>
              </a:cxn>
              <a:cxn ang="0">
                <a:pos x="3" y="1"/>
              </a:cxn>
              <a:cxn ang="0">
                <a:pos x="3" y="2"/>
              </a:cxn>
              <a:cxn ang="0">
                <a:pos x="2" y="3"/>
              </a:cxn>
              <a:cxn ang="0">
                <a:pos x="0" y="3"/>
              </a:cxn>
              <a:cxn ang="0">
                <a:pos x="0" y="1"/>
              </a:cxn>
              <a:cxn ang="0">
                <a:pos x="1" y="0"/>
              </a:cxn>
              <a:cxn ang="0">
                <a:pos x="4" y="0"/>
              </a:cxn>
              <a:cxn ang="0">
                <a:pos x="4" y="1"/>
              </a:cxn>
            </a:cxnLst>
            <a:rect l="0" t="0" r="r" b="b"/>
            <a:pathLst>
              <a:path w="4" h="3">
                <a:moveTo>
                  <a:pt x="4" y="1"/>
                </a:moveTo>
                <a:lnTo>
                  <a:pt x="3" y="1"/>
                </a:lnTo>
                <a:lnTo>
                  <a:pt x="3" y="2"/>
                </a:lnTo>
                <a:lnTo>
                  <a:pt x="2" y="3"/>
                </a:lnTo>
                <a:lnTo>
                  <a:pt x="0" y="3"/>
                </a:lnTo>
                <a:lnTo>
                  <a:pt x="0" y="1"/>
                </a:lnTo>
                <a:lnTo>
                  <a:pt x="1" y="0"/>
                </a:lnTo>
                <a:lnTo>
                  <a:pt x="4" y="0"/>
                </a:lnTo>
                <a:lnTo>
                  <a:pt x="4" y="1"/>
                </a:lnTo>
                <a:close/>
              </a:path>
            </a:pathLst>
          </a:custGeom>
          <a:noFill/>
          <a:ln w="9525">
            <a:noFill/>
            <a:round/>
            <a:headEnd/>
            <a:tailEnd/>
          </a:ln>
        </xdr:spPr>
      </xdr:sp>
      <xdr:sp macro="" textlink="">
        <xdr:nvSpPr>
          <xdr:cNvPr id="133" name="Freeform 52">
            <a:hlinkClick xmlns:r="http://schemas.openxmlformats.org/officeDocument/2006/relationships" r:id="rId94" tooltip="China - 1,805"/>
          </xdr:cNvPr>
          <xdr:cNvSpPr>
            <a:spLocks/>
          </xdr:cNvSpPr>
        </xdr:nvSpPr>
        <xdr:spPr bwMode="auto">
          <a:xfrm>
            <a:off x="1093" y="1419"/>
            <a:ext cx="384" cy="6"/>
          </a:xfrm>
          <a:custGeom>
            <a:avLst/>
            <a:gdLst/>
            <a:ahLst/>
            <a:cxnLst>
              <a:cxn ang="0">
                <a:pos x="2" y="0"/>
              </a:cxn>
              <a:cxn ang="0">
                <a:pos x="3" y="0"/>
              </a:cxn>
              <a:cxn ang="0">
                <a:pos x="3" y="1"/>
              </a:cxn>
              <a:cxn ang="0">
                <a:pos x="2" y="4"/>
              </a:cxn>
              <a:cxn ang="0">
                <a:pos x="1" y="6"/>
              </a:cxn>
              <a:cxn ang="0">
                <a:pos x="0" y="5"/>
              </a:cxn>
              <a:cxn ang="0">
                <a:pos x="0" y="4"/>
              </a:cxn>
              <a:cxn ang="0">
                <a:pos x="0" y="3"/>
              </a:cxn>
              <a:cxn ang="0">
                <a:pos x="1" y="0"/>
              </a:cxn>
              <a:cxn ang="0">
                <a:pos x="2" y="0"/>
              </a:cxn>
            </a:cxnLst>
            <a:rect l="0" t="0" r="r" b="b"/>
            <a:pathLst>
              <a:path w="3" h="6">
                <a:moveTo>
                  <a:pt x="2" y="0"/>
                </a:moveTo>
                <a:lnTo>
                  <a:pt x="3" y="0"/>
                </a:lnTo>
                <a:lnTo>
                  <a:pt x="3" y="1"/>
                </a:lnTo>
                <a:lnTo>
                  <a:pt x="2" y="4"/>
                </a:lnTo>
                <a:lnTo>
                  <a:pt x="1" y="6"/>
                </a:lnTo>
                <a:lnTo>
                  <a:pt x="0" y="5"/>
                </a:lnTo>
                <a:lnTo>
                  <a:pt x="0" y="4"/>
                </a:lnTo>
                <a:lnTo>
                  <a:pt x="0" y="3"/>
                </a:lnTo>
                <a:lnTo>
                  <a:pt x="1" y="0"/>
                </a:lnTo>
                <a:lnTo>
                  <a:pt x="2" y="0"/>
                </a:lnTo>
                <a:close/>
              </a:path>
            </a:pathLst>
          </a:custGeom>
          <a:noFill/>
          <a:ln w="9525">
            <a:noFill/>
            <a:round/>
            <a:headEnd/>
            <a:tailEnd/>
          </a:ln>
        </xdr:spPr>
      </xdr:sp>
      <xdr:sp macro="" textlink="">
        <xdr:nvSpPr>
          <xdr:cNvPr id="134" name="Freeform 51">
            <a:hlinkClick xmlns:r="http://schemas.openxmlformats.org/officeDocument/2006/relationships" r:id="rId94" tooltip="China - 1,805"/>
          </xdr:cNvPr>
          <xdr:cNvSpPr>
            <a:spLocks/>
          </xdr:cNvSpPr>
        </xdr:nvSpPr>
        <xdr:spPr bwMode="auto">
          <a:xfrm>
            <a:off x="1004" y="1365"/>
            <a:ext cx="498" cy="63"/>
          </a:xfrm>
          <a:custGeom>
            <a:avLst/>
            <a:gdLst/>
            <a:ahLst/>
            <a:cxnLst>
              <a:cxn ang="0">
                <a:pos x="25" y="48"/>
              </a:cxn>
              <a:cxn ang="0">
                <a:pos x="21" y="48"/>
              </a:cxn>
              <a:cxn ang="0">
                <a:pos x="14" y="45"/>
              </a:cxn>
              <a:cxn ang="0">
                <a:pos x="9" y="40"/>
              </a:cxn>
              <a:cxn ang="0">
                <a:pos x="8" y="35"/>
              </a:cxn>
              <a:cxn ang="0">
                <a:pos x="3" y="32"/>
              </a:cxn>
              <a:cxn ang="0">
                <a:pos x="2" y="28"/>
              </a:cxn>
              <a:cxn ang="0">
                <a:pos x="3" y="24"/>
              </a:cxn>
              <a:cxn ang="0">
                <a:pos x="12" y="21"/>
              </a:cxn>
              <a:cxn ang="0">
                <a:pos x="15" y="15"/>
              </a:cxn>
              <a:cxn ang="0">
                <a:pos x="21" y="12"/>
              </a:cxn>
              <a:cxn ang="0">
                <a:pos x="25" y="8"/>
              </a:cxn>
              <a:cxn ang="0">
                <a:pos x="33" y="12"/>
              </a:cxn>
              <a:cxn ang="0">
                <a:pos x="40" y="17"/>
              </a:cxn>
              <a:cxn ang="0">
                <a:pos x="49" y="21"/>
              </a:cxn>
              <a:cxn ang="0">
                <a:pos x="68" y="21"/>
              </a:cxn>
              <a:cxn ang="0">
                <a:pos x="75" y="16"/>
              </a:cxn>
              <a:cxn ang="0">
                <a:pos x="84" y="13"/>
              </a:cxn>
              <a:cxn ang="0">
                <a:pos x="83" y="11"/>
              </a:cxn>
              <a:cxn ang="0">
                <a:pos x="84" y="7"/>
              </a:cxn>
              <a:cxn ang="0">
                <a:pos x="89" y="1"/>
              </a:cxn>
              <a:cxn ang="0">
                <a:pos x="101" y="2"/>
              </a:cxn>
              <a:cxn ang="0">
                <a:pos x="103" y="6"/>
              </a:cxn>
              <a:cxn ang="0">
                <a:pos x="109" y="10"/>
              </a:cxn>
              <a:cxn ang="0">
                <a:pos x="115" y="12"/>
              </a:cxn>
              <a:cxn ang="0">
                <a:pos x="111" y="15"/>
              </a:cxn>
              <a:cxn ang="0">
                <a:pos x="109" y="21"/>
              </a:cxn>
              <a:cxn ang="0">
                <a:pos x="104" y="23"/>
              </a:cxn>
              <a:cxn ang="0">
                <a:pos x="96" y="26"/>
              </a:cxn>
              <a:cxn ang="0">
                <a:pos x="91" y="27"/>
              </a:cxn>
              <a:cxn ang="0">
                <a:pos x="91" y="24"/>
              </a:cxn>
              <a:cxn ang="0">
                <a:pos x="84" y="29"/>
              </a:cxn>
              <a:cxn ang="0">
                <a:pos x="90" y="30"/>
              </a:cxn>
              <a:cxn ang="0">
                <a:pos x="90" y="32"/>
              </a:cxn>
              <a:cxn ang="0">
                <a:pos x="90" y="40"/>
              </a:cxn>
              <a:cxn ang="0">
                <a:pos x="89" y="41"/>
              </a:cxn>
              <a:cxn ang="0">
                <a:pos x="91" y="44"/>
              </a:cxn>
              <a:cxn ang="0">
                <a:pos x="91" y="47"/>
              </a:cxn>
              <a:cxn ang="0">
                <a:pos x="89" y="49"/>
              </a:cxn>
              <a:cxn ang="0">
                <a:pos x="88" y="51"/>
              </a:cxn>
              <a:cxn ang="0">
                <a:pos x="88" y="53"/>
              </a:cxn>
              <a:cxn ang="0">
                <a:pos x="85" y="55"/>
              </a:cxn>
              <a:cxn ang="0">
                <a:pos x="80" y="58"/>
              </a:cxn>
              <a:cxn ang="0">
                <a:pos x="77" y="59"/>
              </a:cxn>
              <a:cxn ang="0">
                <a:pos x="76" y="60"/>
              </a:cxn>
              <a:cxn ang="0">
                <a:pos x="71" y="61"/>
              </a:cxn>
              <a:cxn ang="0">
                <a:pos x="68" y="61"/>
              </a:cxn>
              <a:cxn ang="0">
                <a:pos x="64" y="61"/>
              </a:cxn>
              <a:cxn ang="0">
                <a:pos x="59" y="59"/>
              </a:cxn>
              <a:cxn ang="0">
                <a:pos x="55" y="58"/>
              </a:cxn>
              <a:cxn ang="0">
                <a:pos x="52" y="61"/>
              </a:cxn>
              <a:cxn ang="0">
                <a:pos x="48" y="58"/>
              </a:cxn>
              <a:cxn ang="0">
                <a:pos x="48" y="53"/>
              </a:cxn>
              <a:cxn ang="0">
                <a:pos x="45" y="48"/>
              </a:cxn>
              <a:cxn ang="0">
                <a:pos x="41" y="47"/>
              </a:cxn>
              <a:cxn ang="0">
                <a:pos x="36" y="49"/>
              </a:cxn>
            </a:cxnLst>
            <a:rect l="0" t="0" r="r" b="b"/>
            <a:pathLst>
              <a:path w="117" h="63">
                <a:moveTo>
                  <a:pt x="29" y="50"/>
                </a:moveTo>
                <a:lnTo>
                  <a:pt x="29" y="49"/>
                </a:lnTo>
                <a:lnTo>
                  <a:pt x="29" y="48"/>
                </a:lnTo>
                <a:lnTo>
                  <a:pt x="28" y="48"/>
                </a:lnTo>
                <a:lnTo>
                  <a:pt x="27" y="49"/>
                </a:lnTo>
                <a:lnTo>
                  <a:pt x="26" y="49"/>
                </a:lnTo>
                <a:lnTo>
                  <a:pt x="25" y="48"/>
                </a:lnTo>
                <a:lnTo>
                  <a:pt x="24" y="49"/>
                </a:lnTo>
                <a:lnTo>
                  <a:pt x="24" y="48"/>
                </a:lnTo>
                <a:lnTo>
                  <a:pt x="23" y="49"/>
                </a:lnTo>
                <a:lnTo>
                  <a:pt x="23" y="48"/>
                </a:lnTo>
                <a:lnTo>
                  <a:pt x="22" y="48"/>
                </a:lnTo>
                <a:lnTo>
                  <a:pt x="22" y="47"/>
                </a:lnTo>
                <a:lnTo>
                  <a:pt x="21" y="48"/>
                </a:lnTo>
                <a:lnTo>
                  <a:pt x="20" y="47"/>
                </a:lnTo>
                <a:lnTo>
                  <a:pt x="20" y="46"/>
                </a:lnTo>
                <a:lnTo>
                  <a:pt x="19" y="46"/>
                </a:lnTo>
                <a:lnTo>
                  <a:pt x="18" y="45"/>
                </a:lnTo>
                <a:lnTo>
                  <a:pt x="16" y="44"/>
                </a:lnTo>
                <a:lnTo>
                  <a:pt x="15" y="44"/>
                </a:lnTo>
                <a:lnTo>
                  <a:pt x="14" y="45"/>
                </a:lnTo>
                <a:lnTo>
                  <a:pt x="14" y="44"/>
                </a:lnTo>
                <a:lnTo>
                  <a:pt x="12" y="44"/>
                </a:lnTo>
                <a:lnTo>
                  <a:pt x="12" y="43"/>
                </a:lnTo>
                <a:lnTo>
                  <a:pt x="11" y="43"/>
                </a:lnTo>
                <a:lnTo>
                  <a:pt x="10" y="42"/>
                </a:lnTo>
                <a:lnTo>
                  <a:pt x="10" y="41"/>
                </a:lnTo>
                <a:lnTo>
                  <a:pt x="9" y="40"/>
                </a:lnTo>
                <a:lnTo>
                  <a:pt x="10" y="40"/>
                </a:lnTo>
                <a:lnTo>
                  <a:pt x="11" y="39"/>
                </a:lnTo>
                <a:lnTo>
                  <a:pt x="10" y="38"/>
                </a:lnTo>
                <a:lnTo>
                  <a:pt x="9" y="37"/>
                </a:lnTo>
                <a:lnTo>
                  <a:pt x="10" y="36"/>
                </a:lnTo>
                <a:lnTo>
                  <a:pt x="9" y="36"/>
                </a:lnTo>
                <a:lnTo>
                  <a:pt x="8" y="35"/>
                </a:lnTo>
                <a:lnTo>
                  <a:pt x="8" y="34"/>
                </a:lnTo>
                <a:lnTo>
                  <a:pt x="6" y="34"/>
                </a:lnTo>
                <a:lnTo>
                  <a:pt x="5" y="33"/>
                </a:lnTo>
                <a:lnTo>
                  <a:pt x="5" y="34"/>
                </a:lnTo>
                <a:lnTo>
                  <a:pt x="4" y="33"/>
                </a:lnTo>
                <a:lnTo>
                  <a:pt x="4" y="32"/>
                </a:lnTo>
                <a:lnTo>
                  <a:pt x="3" y="32"/>
                </a:lnTo>
                <a:lnTo>
                  <a:pt x="3" y="31"/>
                </a:lnTo>
                <a:lnTo>
                  <a:pt x="2" y="31"/>
                </a:lnTo>
                <a:lnTo>
                  <a:pt x="1" y="31"/>
                </a:lnTo>
                <a:lnTo>
                  <a:pt x="2" y="31"/>
                </a:lnTo>
                <a:lnTo>
                  <a:pt x="3" y="31"/>
                </a:lnTo>
                <a:lnTo>
                  <a:pt x="2" y="30"/>
                </a:lnTo>
                <a:lnTo>
                  <a:pt x="2" y="28"/>
                </a:lnTo>
                <a:lnTo>
                  <a:pt x="1" y="28"/>
                </a:lnTo>
                <a:lnTo>
                  <a:pt x="0" y="28"/>
                </a:lnTo>
                <a:lnTo>
                  <a:pt x="0" y="27"/>
                </a:lnTo>
                <a:lnTo>
                  <a:pt x="0" y="26"/>
                </a:lnTo>
                <a:lnTo>
                  <a:pt x="2" y="25"/>
                </a:lnTo>
                <a:lnTo>
                  <a:pt x="3" y="25"/>
                </a:lnTo>
                <a:lnTo>
                  <a:pt x="3" y="24"/>
                </a:lnTo>
                <a:lnTo>
                  <a:pt x="4" y="25"/>
                </a:lnTo>
                <a:lnTo>
                  <a:pt x="5" y="25"/>
                </a:lnTo>
                <a:lnTo>
                  <a:pt x="6" y="24"/>
                </a:lnTo>
                <a:lnTo>
                  <a:pt x="8" y="24"/>
                </a:lnTo>
                <a:lnTo>
                  <a:pt x="9" y="23"/>
                </a:lnTo>
                <a:lnTo>
                  <a:pt x="12" y="22"/>
                </a:lnTo>
                <a:lnTo>
                  <a:pt x="12" y="21"/>
                </a:lnTo>
                <a:lnTo>
                  <a:pt x="12" y="20"/>
                </a:lnTo>
                <a:lnTo>
                  <a:pt x="13" y="20"/>
                </a:lnTo>
                <a:lnTo>
                  <a:pt x="13" y="19"/>
                </a:lnTo>
                <a:lnTo>
                  <a:pt x="13" y="18"/>
                </a:lnTo>
                <a:lnTo>
                  <a:pt x="13" y="17"/>
                </a:lnTo>
                <a:lnTo>
                  <a:pt x="12" y="16"/>
                </a:lnTo>
                <a:lnTo>
                  <a:pt x="15" y="15"/>
                </a:lnTo>
                <a:lnTo>
                  <a:pt x="16" y="16"/>
                </a:lnTo>
                <a:lnTo>
                  <a:pt x="17" y="16"/>
                </a:lnTo>
                <a:lnTo>
                  <a:pt x="17" y="15"/>
                </a:lnTo>
                <a:lnTo>
                  <a:pt x="16" y="15"/>
                </a:lnTo>
                <a:lnTo>
                  <a:pt x="18" y="12"/>
                </a:lnTo>
                <a:lnTo>
                  <a:pt x="19" y="12"/>
                </a:lnTo>
                <a:lnTo>
                  <a:pt x="21" y="12"/>
                </a:lnTo>
                <a:lnTo>
                  <a:pt x="21" y="13"/>
                </a:lnTo>
                <a:lnTo>
                  <a:pt x="22" y="12"/>
                </a:lnTo>
                <a:lnTo>
                  <a:pt x="23" y="12"/>
                </a:lnTo>
                <a:lnTo>
                  <a:pt x="22" y="10"/>
                </a:lnTo>
                <a:lnTo>
                  <a:pt x="23" y="10"/>
                </a:lnTo>
                <a:lnTo>
                  <a:pt x="25" y="9"/>
                </a:lnTo>
                <a:lnTo>
                  <a:pt x="25" y="8"/>
                </a:lnTo>
                <a:lnTo>
                  <a:pt x="26" y="8"/>
                </a:lnTo>
                <a:lnTo>
                  <a:pt x="27" y="8"/>
                </a:lnTo>
                <a:lnTo>
                  <a:pt x="27" y="9"/>
                </a:lnTo>
                <a:lnTo>
                  <a:pt x="28" y="10"/>
                </a:lnTo>
                <a:lnTo>
                  <a:pt x="29" y="10"/>
                </a:lnTo>
                <a:lnTo>
                  <a:pt x="31" y="10"/>
                </a:lnTo>
                <a:lnTo>
                  <a:pt x="33" y="12"/>
                </a:lnTo>
                <a:lnTo>
                  <a:pt x="33" y="13"/>
                </a:lnTo>
                <a:lnTo>
                  <a:pt x="33" y="14"/>
                </a:lnTo>
                <a:lnTo>
                  <a:pt x="32" y="15"/>
                </a:lnTo>
                <a:lnTo>
                  <a:pt x="33" y="15"/>
                </a:lnTo>
                <a:lnTo>
                  <a:pt x="34" y="16"/>
                </a:lnTo>
                <a:lnTo>
                  <a:pt x="38" y="16"/>
                </a:lnTo>
                <a:lnTo>
                  <a:pt x="40" y="17"/>
                </a:lnTo>
                <a:lnTo>
                  <a:pt x="41" y="17"/>
                </a:lnTo>
                <a:lnTo>
                  <a:pt x="41" y="18"/>
                </a:lnTo>
                <a:lnTo>
                  <a:pt x="42" y="18"/>
                </a:lnTo>
                <a:lnTo>
                  <a:pt x="42" y="19"/>
                </a:lnTo>
                <a:lnTo>
                  <a:pt x="43" y="20"/>
                </a:lnTo>
                <a:lnTo>
                  <a:pt x="45" y="20"/>
                </a:lnTo>
                <a:lnTo>
                  <a:pt x="49" y="21"/>
                </a:lnTo>
                <a:lnTo>
                  <a:pt x="52" y="20"/>
                </a:lnTo>
                <a:lnTo>
                  <a:pt x="54" y="21"/>
                </a:lnTo>
                <a:lnTo>
                  <a:pt x="57" y="22"/>
                </a:lnTo>
                <a:lnTo>
                  <a:pt x="59" y="22"/>
                </a:lnTo>
                <a:lnTo>
                  <a:pt x="60" y="22"/>
                </a:lnTo>
                <a:lnTo>
                  <a:pt x="64" y="21"/>
                </a:lnTo>
                <a:lnTo>
                  <a:pt x="68" y="21"/>
                </a:lnTo>
                <a:lnTo>
                  <a:pt x="69" y="21"/>
                </a:lnTo>
                <a:lnTo>
                  <a:pt x="71" y="19"/>
                </a:lnTo>
                <a:lnTo>
                  <a:pt x="73" y="18"/>
                </a:lnTo>
                <a:lnTo>
                  <a:pt x="72" y="17"/>
                </a:lnTo>
                <a:lnTo>
                  <a:pt x="73" y="16"/>
                </a:lnTo>
                <a:lnTo>
                  <a:pt x="74" y="16"/>
                </a:lnTo>
                <a:lnTo>
                  <a:pt x="75" y="16"/>
                </a:lnTo>
                <a:lnTo>
                  <a:pt x="76" y="17"/>
                </a:lnTo>
                <a:lnTo>
                  <a:pt x="78" y="15"/>
                </a:lnTo>
                <a:lnTo>
                  <a:pt x="80" y="15"/>
                </a:lnTo>
                <a:lnTo>
                  <a:pt x="81" y="15"/>
                </a:lnTo>
                <a:lnTo>
                  <a:pt x="82" y="14"/>
                </a:lnTo>
                <a:lnTo>
                  <a:pt x="83" y="13"/>
                </a:lnTo>
                <a:lnTo>
                  <a:pt x="84" y="13"/>
                </a:lnTo>
                <a:lnTo>
                  <a:pt x="85" y="13"/>
                </a:lnTo>
                <a:lnTo>
                  <a:pt x="88" y="13"/>
                </a:lnTo>
                <a:lnTo>
                  <a:pt x="88" y="12"/>
                </a:lnTo>
                <a:lnTo>
                  <a:pt x="87" y="11"/>
                </a:lnTo>
                <a:lnTo>
                  <a:pt x="85" y="10"/>
                </a:lnTo>
                <a:lnTo>
                  <a:pt x="84" y="10"/>
                </a:lnTo>
                <a:lnTo>
                  <a:pt x="83" y="11"/>
                </a:lnTo>
                <a:lnTo>
                  <a:pt x="82" y="10"/>
                </a:lnTo>
                <a:lnTo>
                  <a:pt x="81" y="10"/>
                </a:lnTo>
                <a:lnTo>
                  <a:pt x="80" y="11"/>
                </a:lnTo>
                <a:lnTo>
                  <a:pt x="80" y="10"/>
                </a:lnTo>
                <a:lnTo>
                  <a:pt x="80" y="9"/>
                </a:lnTo>
                <a:lnTo>
                  <a:pt x="82" y="7"/>
                </a:lnTo>
                <a:lnTo>
                  <a:pt x="84" y="7"/>
                </a:lnTo>
                <a:lnTo>
                  <a:pt x="86" y="7"/>
                </a:lnTo>
                <a:lnTo>
                  <a:pt x="87" y="6"/>
                </a:lnTo>
                <a:lnTo>
                  <a:pt x="89" y="3"/>
                </a:lnTo>
                <a:lnTo>
                  <a:pt x="90" y="2"/>
                </a:lnTo>
                <a:lnTo>
                  <a:pt x="89" y="2"/>
                </a:lnTo>
                <a:lnTo>
                  <a:pt x="90" y="2"/>
                </a:lnTo>
                <a:lnTo>
                  <a:pt x="89" y="1"/>
                </a:lnTo>
                <a:lnTo>
                  <a:pt x="88" y="1"/>
                </a:lnTo>
                <a:lnTo>
                  <a:pt x="90" y="0"/>
                </a:lnTo>
                <a:lnTo>
                  <a:pt x="95" y="0"/>
                </a:lnTo>
                <a:lnTo>
                  <a:pt x="97" y="0"/>
                </a:lnTo>
                <a:lnTo>
                  <a:pt x="99" y="1"/>
                </a:lnTo>
                <a:lnTo>
                  <a:pt x="100" y="1"/>
                </a:lnTo>
                <a:lnTo>
                  <a:pt x="101" y="2"/>
                </a:lnTo>
                <a:lnTo>
                  <a:pt x="101" y="3"/>
                </a:lnTo>
                <a:lnTo>
                  <a:pt x="102" y="4"/>
                </a:lnTo>
                <a:lnTo>
                  <a:pt x="101" y="4"/>
                </a:lnTo>
                <a:lnTo>
                  <a:pt x="102" y="4"/>
                </a:lnTo>
                <a:lnTo>
                  <a:pt x="102" y="5"/>
                </a:lnTo>
                <a:lnTo>
                  <a:pt x="102" y="6"/>
                </a:lnTo>
                <a:lnTo>
                  <a:pt x="103" y="6"/>
                </a:lnTo>
                <a:lnTo>
                  <a:pt x="103" y="7"/>
                </a:lnTo>
                <a:lnTo>
                  <a:pt x="105" y="7"/>
                </a:lnTo>
                <a:lnTo>
                  <a:pt x="106" y="8"/>
                </a:lnTo>
                <a:lnTo>
                  <a:pt x="108" y="9"/>
                </a:lnTo>
                <a:lnTo>
                  <a:pt x="109" y="9"/>
                </a:lnTo>
                <a:lnTo>
                  <a:pt x="108" y="9"/>
                </a:lnTo>
                <a:lnTo>
                  <a:pt x="109" y="10"/>
                </a:lnTo>
                <a:lnTo>
                  <a:pt x="109" y="11"/>
                </a:lnTo>
                <a:lnTo>
                  <a:pt x="112" y="11"/>
                </a:lnTo>
                <a:lnTo>
                  <a:pt x="113" y="10"/>
                </a:lnTo>
                <a:lnTo>
                  <a:pt x="114" y="10"/>
                </a:lnTo>
                <a:lnTo>
                  <a:pt x="116" y="10"/>
                </a:lnTo>
                <a:lnTo>
                  <a:pt x="117" y="11"/>
                </a:lnTo>
                <a:lnTo>
                  <a:pt x="115" y="12"/>
                </a:lnTo>
                <a:lnTo>
                  <a:pt x="115" y="13"/>
                </a:lnTo>
                <a:lnTo>
                  <a:pt x="115" y="14"/>
                </a:lnTo>
                <a:lnTo>
                  <a:pt x="114" y="14"/>
                </a:lnTo>
                <a:lnTo>
                  <a:pt x="114" y="15"/>
                </a:lnTo>
                <a:lnTo>
                  <a:pt x="113" y="15"/>
                </a:lnTo>
                <a:lnTo>
                  <a:pt x="113" y="16"/>
                </a:lnTo>
                <a:lnTo>
                  <a:pt x="111" y="15"/>
                </a:lnTo>
                <a:lnTo>
                  <a:pt x="110" y="16"/>
                </a:lnTo>
                <a:lnTo>
                  <a:pt x="109" y="16"/>
                </a:lnTo>
                <a:lnTo>
                  <a:pt x="110" y="18"/>
                </a:lnTo>
                <a:lnTo>
                  <a:pt x="110" y="19"/>
                </a:lnTo>
                <a:lnTo>
                  <a:pt x="110" y="20"/>
                </a:lnTo>
                <a:lnTo>
                  <a:pt x="108" y="20"/>
                </a:lnTo>
                <a:lnTo>
                  <a:pt x="109" y="21"/>
                </a:lnTo>
                <a:lnTo>
                  <a:pt x="108" y="20"/>
                </a:lnTo>
                <a:lnTo>
                  <a:pt x="107" y="20"/>
                </a:lnTo>
                <a:lnTo>
                  <a:pt x="107" y="21"/>
                </a:lnTo>
                <a:lnTo>
                  <a:pt x="106" y="21"/>
                </a:lnTo>
                <a:lnTo>
                  <a:pt x="105" y="22"/>
                </a:lnTo>
                <a:lnTo>
                  <a:pt x="104" y="22"/>
                </a:lnTo>
                <a:lnTo>
                  <a:pt x="104" y="23"/>
                </a:lnTo>
                <a:lnTo>
                  <a:pt x="102" y="23"/>
                </a:lnTo>
                <a:lnTo>
                  <a:pt x="102" y="22"/>
                </a:lnTo>
                <a:lnTo>
                  <a:pt x="101" y="22"/>
                </a:lnTo>
                <a:lnTo>
                  <a:pt x="100" y="24"/>
                </a:lnTo>
                <a:lnTo>
                  <a:pt x="98" y="25"/>
                </a:lnTo>
                <a:lnTo>
                  <a:pt x="97" y="25"/>
                </a:lnTo>
                <a:lnTo>
                  <a:pt x="96" y="26"/>
                </a:lnTo>
                <a:lnTo>
                  <a:pt x="94" y="26"/>
                </a:lnTo>
                <a:lnTo>
                  <a:pt x="91" y="27"/>
                </a:lnTo>
                <a:lnTo>
                  <a:pt x="92" y="28"/>
                </a:lnTo>
                <a:lnTo>
                  <a:pt x="91" y="28"/>
                </a:lnTo>
                <a:lnTo>
                  <a:pt x="90" y="28"/>
                </a:lnTo>
                <a:lnTo>
                  <a:pt x="92" y="27"/>
                </a:lnTo>
                <a:lnTo>
                  <a:pt x="91" y="27"/>
                </a:lnTo>
                <a:lnTo>
                  <a:pt x="92" y="27"/>
                </a:lnTo>
                <a:lnTo>
                  <a:pt x="91" y="27"/>
                </a:lnTo>
                <a:lnTo>
                  <a:pt x="91" y="26"/>
                </a:lnTo>
                <a:lnTo>
                  <a:pt x="92" y="26"/>
                </a:lnTo>
                <a:lnTo>
                  <a:pt x="93" y="25"/>
                </a:lnTo>
                <a:lnTo>
                  <a:pt x="92" y="24"/>
                </a:lnTo>
                <a:lnTo>
                  <a:pt x="91" y="24"/>
                </a:lnTo>
                <a:lnTo>
                  <a:pt x="89" y="25"/>
                </a:lnTo>
                <a:lnTo>
                  <a:pt x="87" y="26"/>
                </a:lnTo>
                <a:lnTo>
                  <a:pt x="86" y="27"/>
                </a:lnTo>
                <a:lnTo>
                  <a:pt x="85" y="27"/>
                </a:lnTo>
                <a:lnTo>
                  <a:pt x="84" y="27"/>
                </a:lnTo>
                <a:lnTo>
                  <a:pt x="84" y="28"/>
                </a:lnTo>
                <a:lnTo>
                  <a:pt x="84" y="29"/>
                </a:lnTo>
                <a:lnTo>
                  <a:pt x="85" y="29"/>
                </a:lnTo>
                <a:lnTo>
                  <a:pt x="86" y="29"/>
                </a:lnTo>
                <a:lnTo>
                  <a:pt x="86" y="30"/>
                </a:lnTo>
                <a:lnTo>
                  <a:pt x="86" y="31"/>
                </a:lnTo>
                <a:lnTo>
                  <a:pt x="87" y="31"/>
                </a:lnTo>
                <a:lnTo>
                  <a:pt x="88" y="31"/>
                </a:lnTo>
                <a:lnTo>
                  <a:pt x="90" y="30"/>
                </a:lnTo>
                <a:lnTo>
                  <a:pt x="91" y="31"/>
                </a:lnTo>
                <a:lnTo>
                  <a:pt x="92" y="30"/>
                </a:lnTo>
                <a:lnTo>
                  <a:pt x="93" y="31"/>
                </a:lnTo>
                <a:lnTo>
                  <a:pt x="93" y="32"/>
                </a:lnTo>
                <a:lnTo>
                  <a:pt x="92" y="31"/>
                </a:lnTo>
                <a:lnTo>
                  <a:pt x="91" y="32"/>
                </a:lnTo>
                <a:lnTo>
                  <a:pt x="90" y="32"/>
                </a:lnTo>
                <a:lnTo>
                  <a:pt x="90" y="33"/>
                </a:lnTo>
                <a:lnTo>
                  <a:pt x="89" y="33"/>
                </a:lnTo>
                <a:lnTo>
                  <a:pt x="88" y="34"/>
                </a:lnTo>
                <a:lnTo>
                  <a:pt x="87" y="35"/>
                </a:lnTo>
                <a:lnTo>
                  <a:pt x="89" y="36"/>
                </a:lnTo>
                <a:lnTo>
                  <a:pt x="90" y="39"/>
                </a:lnTo>
                <a:lnTo>
                  <a:pt x="90" y="40"/>
                </a:lnTo>
                <a:lnTo>
                  <a:pt x="91" y="40"/>
                </a:lnTo>
                <a:lnTo>
                  <a:pt x="91" y="41"/>
                </a:lnTo>
                <a:lnTo>
                  <a:pt x="92" y="41"/>
                </a:lnTo>
                <a:lnTo>
                  <a:pt x="90" y="41"/>
                </a:lnTo>
                <a:lnTo>
                  <a:pt x="89" y="41"/>
                </a:lnTo>
                <a:lnTo>
                  <a:pt x="88" y="40"/>
                </a:lnTo>
                <a:lnTo>
                  <a:pt x="89" y="41"/>
                </a:lnTo>
                <a:lnTo>
                  <a:pt x="90" y="41"/>
                </a:lnTo>
                <a:lnTo>
                  <a:pt x="92" y="42"/>
                </a:lnTo>
                <a:lnTo>
                  <a:pt x="92" y="43"/>
                </a:lnTo>
                <a:lnTo>
                  <a:pt x="90" y="44"/>
                </a:lnTo>
                <a:lnTo>
                  <a:pt x="89" y="44"/>
                </a:lnTo>
                <a:lnTo>
                  <a:pt x="90" y="44"/>
                </a:lnTo>
                <a:lnTo>
                  <a:pt x="91" y="44"/>
                </a:lnTo>
                <a:lnTo>
                  <a:pt x="92" y="45"/>
                </a:lnTo>
                <a:lnTo>
                  <a:pt x="91" y="46"/>
                </a:lnTo>
                <a:lnTo>
                  <a:pt x="92" y="45"/>
                </a:lnTo>
                <a:lnTo>
                  <a:pt x="92" y="46"/>
                </a:lnTo>
                <a:lnTo>
                  <a:pt x="91" y="46"/>
                </a:lnTo>
                <a:lnTo>
                  <a:pt x="92" y="47"/>
                </a:lnTo>
                <a:lnTo>
                  <a:pt x="91" y="47"/>
                </a:lnTo>
                <a:lnTo>
                  <a:pt x="90" y="47"/>
                </a:lnTo>
                <a:lnTo>
                  <a:pt x="91" y="47"/>
                </a:lnTo>
                <a:lnTo>
                  <a:pt x="91" y="48"/>
                </a:lnTo>
                <a:lnTo>
                  <a:pt x="90" y="48"/>
                </a:lnTo>
                <a:lnTo>
                  <a:pt x="89" y="48"/>
                </a:lnTo>
                <a:lnTo>
                  <a:pt x="90" y="49"/>
                </a:lnTo>
                <a:lnTo>
                  <a:pt x="89" y="49"/>
                </a:lnTo>
                <a:lnTo>
                  <a:pt x="90" y="49"/>
                </a:lnTo>
                <a:lnTo>
                  <a:pt x="89" y="50"/>
                </a:lnTo>
                <a:lnTo>
                  <a:pt x="88" y="51"/>
                </a:lnTo>
                <a:lnTo>
                  <a:pt x="89" y="51"/>
                </a:lnTo>
                <a:lnTo>
                  <a:pt x="88" y="51"/>
                </a:lnTo>
                <a:lnTo>
                  <a:pt x="89" y="51"/>
                </a:lnTo>
                <a:lnTo>
                  <a:pt x="88" y="51"/>
                </a:lnTo>
                <a:lnTo>
                  <a:pt x="88" y="52"/>
                </a:lnTo>
                <a:lnTo>
                  <a:pt x="88" y="51"/>
                </a:lnTo>
                <a:lnTo>
                  <a:pt x="88" y="52"/>
                </a:lnTo>
                <a:lnTo>
                  <a:pt x="87" y="52"/>
                </a:lnTo>
                <a:lnTo>
                  <a:pt x="87" y="53"/>
                </a:lnTo>
                <a:lnTo>
                  <a:pt x="88" y="52"/>
                </a:lnTo>
                <a:lnTo>
                  <a:pt x="88" y="53"/>
                </a:lnTo>
                <a:lnTo>
                  <a:pt x="87" y="53"/>
                </a:lnTo>
                <a:lnTo>
                  <a:pt x="88" y="53"/>
                </a:lnTo>
                <a:lnTo>
                  <a:pt x="87" y="53"/>
                </a:lnTo>
                <a:lnTo>
                  <a:pt x="87" y="54"/>
                </a:lnTo>
                <a:lnTo>
                  <a:pt x="86" y="54"/>
                </a:lnTo>
                <a:lnTo>
                  <a:pt x="86" y="55"/>
                </a:lnTo>
                <a:lnTo>
                  <a:pt x="85" y="55"/>
                </a:lnTo>
                <a:lnTo>
                  <a:pt x="84" y="55"/>
                </a:lnTo>
                <a:lnTo>
                  <a:pt x="85" y="56"/>
                </a:lnTo>
                <a:lnTo>
                  <a:pt x="83" y="57"/>
                </a:lnTo>
                <a:lnTo>
                  <a:pt x="82" y="57"/>
                </a:lnTo>
                <a:lnTo>
                  <a:pt x="82" y="58"/>
                </a:lnTo>
                <a:lnTo>
                  <a:pt x="80" y="59"/>
                </a:lnTo>
                <a:lnTo>
                  <a:pt x="80" y="58"/>
                </a:lnTo>
                <a:lnTo>
                  <a:pt x="80" y="59"/>
                </a:lnTo>
                <a:lnTo>
                  <a:pt x="79" y="58"/>
                </a:lnTo>
                <a:lnTo>
                  <a:pt x="79" y="59"/>
                </a:lnTo>
                <a:lnTo>
                  <a:pt x="78" y="59"/>
                </a:lnTo>
                <a:lnTo>
                  <a:pt x="78" y="58"/>
                </a:lnTo>
                <a:lnTo>
                  <a:pt x="78" y="59"/>
                </a:lnTo>
                <a:lnTo>
                  <a:pt x="77" y="59"/>
                </a:lnTo>
                <a:lnTo>
                  <a:pt x="78" y="59"/>
                </a:lnTo>
                <a:lnTo>
                  <a:pt x="77" y="59"/>
                </a:lnTo>
                <a:lnTo>
                  <a:pt x="76" y="58"/>
                </a:lnTo>
                <a:lnTo>
                  <a:pt x="76" y="59"/>
                </a:lnTo>
                <a:lnTo>
                  <a:pt x="76" y="60"/>
                </a:lnTo>
                <a:lnTo>
                  <a:pt x="75" y="59"/>
                </a:lnTo>
                <a:lnTo>
                  <a:pt x="76" y="60"/>
                </a:lnTo>
                <a:lnTo>
                  <a:pt x="75" y="60"/>
                </a:lnTo>
                <a:lnTo>
                  <a:pt x="74" y="61"/>
                </a:lnTo>
                <a:lnTo>
                  <a:pt x="73" y="60"/>
                </a:lnTo>
                <a:lnTo>
                  <a:pt x="72" y="60"/>
                </a:lnTo>
                <a:lnTo>
                  <a:pt x="73" y="61"/>
                </a:lnTo>
                <a:lnTo>
                  <a:pt x="72" y="61"/>
                </a:lnTo>
                <a:lnTo>
                  <a:pt x="71" y="61"/>
                </a:lnTo>
                <a:lnTo>
                  <a:pt x="70" y="61"/>
                </a:lnTo>
                <a:lnTo>
                  <a:pt x="70" y="62"/>
                </a:lnTo>
                <a:lnTo>
                  <a:pt x="70" y="63"/>
                </a:lnTo>
                <a:lnTo>
                  <a:pt x="69" y="63"/>
                </a:lnTo>
                <a:lnTo>
                  <a:pt x="69" y="62"/>
                </a:lnTo>
                <a:lnTo>
                  <a:pt x="69" y="61"/>
                </a:lnTo>
                <a:lnTo>
                  <a:pt x="68" y="61"/>
                </a:lnTo>
                <a:lnTo>
                  <a:pt x="67" y="61"/>
                </a:lnTo>
                <a:lnTo>
                  <a:pt x="67" y="60"/>
                </a:lnTo>
                <a:lnTo>
                  <a:pt x="67" y="61"/>
                </a:lnTo>
                <a:lnTo>
                  <a:pt x="66" y="60"/>
                </a:lnTo>
                <a:lnTo>
                  <a:pt x="66" y="61"/>
                </a:lnTo>
                <a:lnTo>
                  <a:pt x="65" y="61"/>
                </a:lnTo>
                <a:lnTo>
                  <a:pt x="64" y="61"/>
                </a:lnTo>
                <a:lnTo>
                  <a:pt x="63" y="60"/>
                </a:lnTo>
                <a:lnTo>
                  <a:pt x="63" y="59"/>
                </a:lnTo>
                <a:lnTo>
                  <a:pt x="63" y="58"/>
                </a:lnTo>
                <a:lnTo>
                  <a:pt x="61" y="58"/>
                </a:lnTo>
                <a:lnTo>
                  <a:pt x="60" y="57"/>
                </a:lnTo>
                <a:lnTo>
                  <a:pt x="59" y="58"/>
                </a:lnTo>
                <a:lnTo>
                  <a:pt x="59" y="59"/>
                </a:lnTo>
                <a:lnTo>
                  <a:pt x="58" y="58"/>
                </a:lnTo>
                <a:lnTo>
                  <a:pt x="58" y="59"/>
                </a:lnTo>
                <a:lnTo>
                  <a:pt x="57" y="58"/>
                </a:lnTo>
                <a:lnTo>
                  <a:pt x="57" y="59"/>
                </a:lnTo>
                <a:lnTo>
                  <a:pt x="56" y="58"/>
                </a:lnTo>
                <a:lnTo>
                  <a:pt x="56" y="59"/>
                </a:lnTo>
                <a:lnTo>
                  <a:pt x="55" y="58"/>
                </a:lnTo>
                <a:lnTo>
                  <a:pt x="54" y="59"/>
                </a:lnTo>
                <a:lnTo>
                  <a:pt x="53" y="59"/>
                </a:lnTo>
                <a:lnTo>
                  <a:pt x="53" y="60"/>
                </a:lnTo>
                <a:lnTo>
                  <a:pt x="54" y="60"/>
                </a:lnTo>
                <a:lnTo>
                  <a:pt x="54" y="62"/>
                </a:lnTo>
                <a:lnTo>
                  <a:pt x="53" y="61"/>
                </a:lnTo>
                <a:lnTo>
                  <a:pt x="52" y="61"/>
                </a:lnTo>
                <a:lnTo>
                  <a:pt x="52" y="60"/>
                </a:lnTo>
                <a:lnTo>
                  <a:pt x="51" y="61"/>
                </a:lnTo>
                <a:lnTo>
                  <a:pt x="50" y="61"/>
                </a:lnTo>
                <a:lnTo>
                  <a:pt x="50" y="60"/>
                </a:lnTo>
                <a:lnTo>
                  <a:pt x="49" y="60"/>
                </a:lnTo>
                <a:lnTo>
                  <a:pt x="49" y="58"/>
                </a:lnTo>
                <a:lnTo>
                  <a:pt x="48" y="58"/>
                </a:lnTo>
                <a:lnTo>
                  <a:pt x="48" y="56"/>
                </a:lnTo>
                <a:lnTo>
                  <a:pt x="45" y="56"/>
                </a:lnTo>
                <a:lnTo>
                  <a:pt x="46" y="56"/>
                </a:lnTo>
                <a:lnTo>
                  <a:pt x="45" y="55"/>
                </a:lnTo>
                <a:lnTo>
                  <a:pt x="46" y="55"/>
                </a:lnTo>
                <a:lnTo>
                  <a:pt x="47" y="53"/>
                </a:lnTo>
                <a:lnTo>
                  <a:pt x="48" y="53"/>
                </a:lnTo>
                <a:lnTo>
                  <a:pt x="47" y="52"/>
                </a:lnTo>
                <a:lnTo>
                  <a:pt x="48" y="52"/>
                </a:lnTo>
                <a:lnTo>
                  <a:pt x="48" y="51"/>
                </a:lnTo>
                <a:lnTo>
                  <a:pt x="48" y="49"/>
                </a:lnTo>
                <a:lnTo>
                  <a:pt x="47" y="49"/>
                </a:lnTo>
                <a:lnTo>
                  <a:pt x="46" y="48"/>
                </a:lnTo>
                <a:lnTo>
                  <a:pt x="45" y="48"/>
                </a:lnTo>
                <a:lnTo>
                  <a:pt x="44" y="48"/>
                </a:lnTo>
                <a:lnTo>
                  <a:pt x="43" y="48"/>
                </a:lnTo>
                <a:lnTo>
                  <a:pt x="44" y="47"/>
                </a:lnTo>
                <a:lnTo>
                  <a:pt x="43" y="46"/>
                </a:lnTo>
                <a:lnTo>
                  <a:pt x="43" y="47"/>
                </a:lnTo>
                <a:lnTo>
                  <a:pt x="43" y="46"/>
                </a:lnTo>
                <a:lnTo>
                  <a:pt x="41" y="47"/>
                </a:lnTo>
                <a:lnTo>
                  <a:pt x="40" y="46"/>
                </a:lnTo>
                <a:lnTo>
                  <a:pt x="39" y="46"/>
                </a:lnTo>
                <a:lnTo>
                  <a:pt x="39" y="47"/>
                </a:lnTo>
                <a:lnTo>
                  <a:pt x="37" y="47"/>
                </a:lnTo>
                <a:lnTo>
                  <a:pt x="37" y="48"/>
                </a:lnTo>
                <a:lnTo>
                  <a:pt x="36" y="48"/>
                </a:lnTo>
                <a:lnTo>
                  <a:pt x="36" y="49"/>
                </a:lnTo>
                <a:lnTo>
                  <a:pt x="34" y="49"/>
                </a:lnTo>
                <a:lnTo>
                  <a:pt x="33" y="48"/>
                </a:lnTo>
                <a:lnTo>
                  <a:pt x="32" y="48"/>
                </a:lnTo>
                <a:lnTo>
                  <a:pt x="31" y="48"/>
                </a:lnTo>
                <a:lnTo>
                  <a:pt x="30" y="48"/>
                </a:lnTo>
                <a:lnTo>
                  <a:pt x="29" y="50"/>
                </a:lnTo>
                <a:close/>
              </a:path>
            </a:pathLst>
          </a:custGeom>
          <a:noFill/>
          <a:ln w="9525">
            <a:noFill/>
            <a:round/>
            <a:headEnd/>
            <a:tailEnd/>
          </a:ln>
        </xdr:spPr>
      </xdr:sp>
      <xdr:sp macro="" textlink="">
        <xdr:nvSpPr>
          <xdr:cNvPr id="135" name="Freeform 50">
            <a:hlinkClick xmlns:r="http://schemas.openxmlformats.org/officeDocument/2006/relationships" r:id="rId95" tooltip="Australia - 1,905"/>
          </xdr:cNvPr>
          <xdr:cNvSpPr>
            <a:spLocks/>
          </xdr:cNvSpPr>
        </xdr:nvSpPr>
        <xdr:spPr bwMode="auto">
          <a:xfrm>
            <a:off x="1139" y="1545"/>
            <a:ext cx="389" cy="5"/>
          </a:xfrm>
          <a:custGeom>
            <a:avLst/>
            <a:gdLst/>
            <a:ahLst/>
            <a:cxnLst>
              <a:cxn ang="0">
                <a:pos x="4" y="1"/>
              </a:cxn>
              <a:cxn ang="0">
                <a:pos x="7" y="0"/>
              </a:cxn>
              <a:cxn ang="0">
                <a:pos x="8" y="3"/>
              </a:cxn>
              <a:cxn ang="0">
                <a:pos x="7" y="2"/>
              </a:cxn>
              <a:cxn ang="0">
                <a:pos x="6" y="4"/>
              </a:cxn>
              <a:cxn ang="0">
                <a:pos x="7" y="4"/>
              </a:cxn>
              <a:cxn ang="0">
                <a:pos x="7" y="5"/>
              </a:cxn>
              <a:cxn ang="0">
                <a:pos x="6" y="5"/>
              </a:cxn>
              <a:cxn ang="0">
                <a:pos x="6" y="4"/>
              </a:cxn>
              <a:cxn ang="0">
                <a:pos x="7" y="4"/>
              </a:cxn>
              <a:cxn ang="0">
                <a:pos x="6" y="4"/>
              </a:cxn>
              <a:cxn ang="0">
                <a:pos x="5" y="5"/>
              </a:cxn>
              <a:cxn ang="0">
                <a:pos x="5" y="4"/>
              </a:cxn>
              <a:cxn ang="0">
                <a:pos x="5" y="5"/>
              </a:cxn>
              <a:cxn ang="0">
                <a:pos x="3" y="5"/>
              </a:cxn>
              <a:cxn ang="0">
                <a:pos x="2" y="4"/>
              </a:cxn>
              <a:cxn ang="0">
                <a:pos x="1" y="3"/>
              </a:cxn>
              <a:cxn ang="0">
                <a:pos x="2" y="3"/>
              </a:cxn>
              <a:cxn ang="0">
                <a:pos x="1" y="1"/>
              </a:cxn>
              <a:cxn ang="0">
                <a:pos x="0" y="0"/>
              </a:cxn>
              <a:cxn ang="0">
                <a:pos x="1" y="0"/>
              </a:cxn>
              <a:cxn ang="0">
                <a:pos x="4" y="1"/>
              </a:cxn>
            </a:cxnLst>
            <a:rect l="0" t="0" r="r" b="b"/>
            <a:pathLst>
              <a:path w="8" h="5">
                <a:moveTo>
                  <a:pt x="4" y="1"/>
                </a:moveTo>
                <a:lnTo>
                  <a:pt x="7" y="0"/>
                </a:lnTo>
                <a:lnTo>
                  <a:pt x="8" y="3"/>
                </a:lnTo>
                <a:lnTo>
                  <a:pt x="7" y="2"/>
                </a:lnTo>
                <a:lnTo>
                  <a:pt x="6" y="4"/>
                </a:lnTo>
                <a:lnTo>
                  <a:pt x="7" y="4"/>
                </a:lnTo>
                <a:lnTo>
                  <a:pt x="7" y="5"/>
                </a:lnTo>
                <a:lnTo>
                  <a:pt x="6" y="5"/>
                </a:lnTo>
                <a:lnTo>
                  <a:pt x="6" y="4"/>
                </a:lnTo>
                <a:lnTo>
                  <a:pt x="7" y="4"/>
                </a:lnTo>
                <a:lnTo>
                  <a:pt x="6" y="4"/>
                </a:lnTo>
                <a:lnTo>
                  <a:pt x="5" y="5"/>
                </a:lnTo>
                <a:lnTo>
                  <a:pt x="5" y="4"/>
                </a:lnTo>
                <a:lnTo>
                  <a:pt x="5" y="5"/>
                </a:lnTo>
                <a:lnTo>
                  <a:pt x="3" y="5"/>
                </a:lnTo>
                <a:lnTo>
                  <a:pt x="2" y="4"/>
                </a:lnTo>
                <a:lnTo>
                  <a:pt x="1" y="3"/>
                </a:lnTo>
                <a:lnTo>
                  <a:pt x="2" y="3"/>
                </a:lnTo>
                <a:lnTo>
                  <a:pt x="1" y="1"/>
                </a:lnTo>
                <a:lnTo>
                  <a:pt x="0" y="0"/>
                </a:lnTo>
                <a:lnTo>
                  <a:pt x="1" y="0"/>
                </a:lnTo>
                <a:lnTo>
                  <a:pt x="4" y="1"/>
                </a:lnTo>
                <a:close/>
              </a:path>
            </a:pathLst>
          </a:custGeom>
          <a:noFill/>
          <a:ln w="9525">
            <a:noFill/>
            <a:round/>
            <a:headEnd/>
            <a:tailEnd/>
          </a:ln>
        </xdr:spPr>
      </xdr:sp>
      <xdr:sp macro="" textlink="">
        <xdr:nvSpPr>
          <xdr:cNvPr id="136" name="Freeform 49">
            <a:hlinkClick xmlns:r="http://schemas.openxmlformats.org/officeDocument/2006/relationships" r:id="rId95" tooltip="Australia - 1,905"/>
          </xdr:cNvPr>
          <xdr:cNvSpPr>
            <a:spLocks/>
          </xdr:cNvSpPr>
        </xdr:nvSpPr>
        <xdr:spPr bwMode="auto">
          <a:xfrm>
            <a:off x="1079" y="1487"/>
            <a:ext cx="459" cy="55"/>
          </a:xfrm>
          <a:custGeom>
            <a:avLst/>
            <a:gdLst/>
            <a:ahLst/>
            <a:cxnLst>
              <a:cxn ang="0">
                <a:pos x="75" y="41"/>
              </a:cxn>
              <a:cxn ang="0">
                <a:pos x="72" y="47"/>
              </a:cxn>
              <a:cxn ang="0">
                <a:pos x="66" y="53"/>
              </a:cxn>
              <a:cxn ang="0">
                <a:pos x="63" y="54"/>
              </a:cxn>
              <a:cxn ang="0">
                <a:pos x="61" y="52"/>
              </a:cxn>
              <a:cxn ang="0">
                <a:pos x="56" y="53"/>
              </a:cxn>
              <a:cxn ang="0">
                <a:pos x="51" y="49"/>
              </a:cxn>
              <a:cxn ang="0">
                <a:pos x="49" y="47"/>
              </a:cxn>
              <a:cxn ang="0">
                <a:pos x="46" y="47"/>
              </a:cxn>
              <a:cxn ang="0">
                <a:pos x="48" y="43"/>
              </a:cxn>
              <a:cxn ang="0">
                <a:pos x="44" y="46"/>
              </a:cxn>
              <a:cxn ang="0">
                <a:pos x="43" y="46"/>
              </a:cxn>
              <a:cxn ang="0">
                <a:pos x="41" y="42"/>
              </a:cxn>
              <a:cxn ang="0">
                <a:pos x="37" y="41"/>
              </a:cxn>
              <a:cxn ang="0">
                <a:pos x="22" y="43"/>
              </a:cxn>
              <a:cxn ang="0">
                <a:pos x="12" y="46"/>
              </a:cxn>
              <a:cxn ang="0">
                <a:pos x="9" y="47"/>
              </a:cxn>
              <a:cxn ang="0">
                <a:pos x="4" y="44"/>
              </a:cxn>
              <a:cxn ang="0">
                <a:pos x="5" y="41"/>
              </a:cxn>
              <a:cxn ang="0">
                <a:pos x="0" y="30"/>
              </a:cxn>
              <a:cxn ang="0">
                <a:pos x="1" y="30"/>
              </a:cxn>
              <a:cxn ang="0">
                <a:pos x="1" y="27"/>
              </a:cxn>
              <a:cxn ang="0">
                <a:pos x="2" y="23"/>
              </a:cxn>
              <a:cxn ang="0">
                <a:pos x="9" y="20"/>
              </a:cxn>
              <a:cxn ang="0">
                <a:pos x="15" y="17"/>
              </a:cxn>
              <a:cxn ang="0">
                <a:pos x="19" y="12"/>
              </a:cxn>
              <a:cxn ang="0">
                <a:pos x="21" y="13"/>
              </a:cxn>
              <a:cxn ang="0">
                <a:pos x="23" y="11"/>
              </a:cxn>
              <a:cxn ang="0">
                <a:pos x="23" y="9"/>
              </a:cxn>
              <a:cxn ang="0">
                <a:pos x="24" y="8"/>
              </a:cxn>
              <a:cxn ang="0">
                <a:pos x="27" y="7"/>
              </a:cxn>
              <a:cxn ang="0">
                <a:pos x="29" y="9"/>
              </a:cxn>
              <a:cxn ang="0">
                <a:pos x="31" y="8"/>
              </a:cxn>
              <a:cxn ang="0">
                <a:pos x="32" y="7"/>
              </a:cxn>
              <a:cxn ang="0">
                <a:pos x="34" y="3"/>
              </a:cxn>
              <a:cxn ang="0">
                <a:pos x="38" y="3"/>
              </a:cxn>
              <a:cxn ang="0">
                <a:pos x="36" y="1"/>
              </a:cxn>
              <a:cxn ang="0">
                <a:pos x="39" y="2"/>
              </a:cxn>
              <a:cxn ang="0">
                <a:pos x="42" y="4"/>
              </a:cxn>
              <a:cxn ang="0">
                <a:pos x="44" y="4"/>
              </a:cxn>
              <a:cxn ang="0">
                <a:pos x="45" y="3"/>
              </a:cxn>
              <a:cxn ang="0">
                <a:pos x="44" y="6"/>
              </a:cxn>
              <a:cxn ang="0">
                <a:pos x="48" y="12"/>
              </a:cxn>
              <a:cxn ang="0">
                <a:pos x="54" y="11"/>
              </a:cxn>
              <a:cxn ang="0">
                <a:pos x="55" y="5"/>
              </a:cxn>
              <a:cxn ang="0">
                <a:pos x="57" y="1"/>
              </a:cxn>
              <a:cxn ang="0">
                <a:pos x="57" y="4"/>
              </a:cxn>
              <a:cxn ang="0">
                <a:pos x="60" y="7"/>
              </a:cxn>
              <a:cxn ang="0">
                <a:pos x="63" y="13"/>
              </a:cxn>
              <a:cxn ang="0">
                <a:pos x="65" y="17"/>
              </a:cxn>
              <a:cxn ang="0">
                <a:pos x="68" y="19"/>
              </a:cxn>
              <a:cxn ang="0">
                <a:pos x="71" y="23"/>
              </a:cxn>
              <a:cxn ang="0">
                <a:pos x="74" y="26"/>
              </a:cxn>
              <a:cxn ang="0">
                <a:pos x="77" y="32"/>
              </a:cxn>
            </a:cxnLst>
            <a:rect l="0" t="0" r="r" b="b"/>
            <a:pathLst>
              <a:path w="78" h="55">
                <a:moveTo>
                  <a:pt x="77" y="34"/>
                </a:moveTo>
                <a:lnTo>
                  <a:pt x="78" y="35"/>
                </a:lnTo>
                <a:lnTo>
                  <a:pt x="77" y="36"/>
                </a:lnTo>
                <a:lnTo>
                  <a:pt x="76" y="41"/>
                </a:lnTo>
                <a:lnTo>
                  <a:pt x="75" y="41"/>
                </a:lnTo>
                <a:lnTo>
                  <a:pt x="75" y="42"/>
                </a:lnTo>
                <a:lnTo>
                  <a:pt x="74" y="44"/>
                </a:lnTo>
                <a:lnTo>
                  <a:pt x="73" y="45"/>
                </a:lnTo>
                <a:lnTo>
                  <a:pt x="72" y="46"/>
                </a:lnTo>
                <a:lnTo>
                  <a:pt x="72" y="47"/>
                </a:lnTo>
                <a:lnTo>
                  <a:pt x="71" y="49"/>
                </a:lnTo>
                <a:lnTo>
                  <a:pt x="70" y="51"/>
                </a:lnTo>
                <a:lnTo>
                  <a:pt x="71" y="52"/>
                </a:lnTo>
                <a:lnTo>
                  <a:pt x="70" y="52"/>
                </a:lnTo>
                <a:lnTo>
                  <a:pt x="66" y="53"/>
                </a:lnTo>
                <a:lnTo>
                  <a:pt x="65" y="54"/>
                </a:lnTo>
                <a:lnTo>
                  <a:pt x="63" y="54"/>
                </a:lnTo>
                <a:lnTo>
                  <a:pt x="64" y="54"/>
                </a:lnTo>
                <a:lnTo>
                  <a:pt x="64" y="55"/>
                </a:lnTo>
                <a:lnTo>
                  <a:pt x="63" y="54"/>
                </a:lnTo>
                <a:lnTo>
                  <a:pt x="62" y="54"/>
                </a:lnTo>
                <a:lnTo>
                  <a:pt x="62" y="53"/>
                </a:lnTo>
                <a:lnTo>
                  <a:pt x="61" y="54"/>
                </a:lnTo>
                <a:lnTo>
                  <a:pt x="61" y="53"/>
                </a:lnTo>
                <a:lnTo>
                  <a:pt x="61" y="52"/>
                </a:lnTo>
                <a:lnTo>
                  <a:pt x="60" y="53"/>
                </a:lnTo>
                <a:lnTo>
                  <a:pt x="61" y="53"/>
                </a:lnTo>
                <a:lnTo>
                  <a:pt x="60" y="53"/>
                </a:lnTo>
                <a:lnTo>
                  <a:pt x="58" y="54"/>
                </a:lnTo>
                <a:lnTo>
                  <a:pt x="56" y="53"/>
                </a:lnTo>
                <a:lnTo>
                  <a:pt x="55" y="53"/>
                </a:lnTo>
                <a:lnTo>
                  <a:pt x="52" y="52"/>
                </a:lnTo>
                <a:lnTo>
                  <a:pt x="51" y="51"/>
                </a:lnTo>
                <a:lnTo>
                  <a:pt x="51" y="50"/>
                </a:lnTo>
                <a:lnTo>
                  <a:pt x="51" y="49"/>
                </a:lnTo>
                <a:lnTo>
                  <a:pt x="50" y="48"/>
                </a:lnTo>
                <a:lnTo>
                  <a:pt x="51" y="49"/>
                </a:lnTo>
                <a:lnTo>
                  <a:pt x="50" y="48"/>
                </a:lnTo>
                <a:lnTo>
                  <a:pt x="48" y="48"/>
                </a:lnTo>
                <a:lnTo>
                  <a:pt x="49" y="47"/>
                </a:lnTo>
                <a:lnTo>
                  <a:pt x="49" y="46"/>
                </a:lnTo>
                <a:lnTo>
                  <a:pt x="48" y="45"/>
                </a:lnTo>
                <a:lnTo>
                  <a:pt x="47" y="47"/>
                </a:lnTo>
                <a:lnTo>
                  <a:pt x="45" y="47"/>
                </a:lnTo>
                <a:lnTo>
                  <a:pt x="46" y="47"/>
                </a:lnTo>
                <a:lnTo>
                  <a:pt x="47" y="47"/>
                </a:lnTo>
                <a:lnTo>
                  <a:pt x="47" y="45"/>
                </a:lnTo>
                <a:lnTo>
                  <a:pt x="48" y="44"/>
                </a:lnTo>
                <a:lnTo>
                  <a:pt x="47" y="44"/>
                </a:lnTo>
                <a:lnTo>
                  <a:pt x="48" y="43"/>
                </a:lnTo>
                <a:lnTo>
                  <a:pt x="47" y="42"/>
                </a:lnTo>
                <a:lnTo>
                  <a:pt x="47" y="43"/>
                </a:lnTo>
                <a:lnTo>
                  <a:pt x="46" y="44"/>
                </a:lnTo>
                <a:lnTo>
                  <a:pt x="45" y="45"/>
                </a:lnTo>
                <a:lnTo>
                  <a:pt x="44" y="46"/>
                </a:lnTo>
                <a:lnTo>
                  <a:pt x="44" y="47"/>
                </a:lnTo>
                <a:lnTo>
                  <a:pt x="44" y="46"/>
                </a:lnTo>
                <a:lnTo>
                  <a:pt x="44" y="47"/>
                </a:lnTo>
                <a:lnTo>
                  <a:pt x="42" y="46"/>
                </a:lnTo>
                <a:lnTo>
                  <a:pt x="43" y="46"/>
                </a:lnTo>
                <a:lnTo>
                  <a:pt x="43" y="45"/>
                </a:lnTo>
                <a:lnTo>
                  <a:pt x="42" y="44"/>
                </a:lnTo>
                <a:lnTo>
                  <a:pt x="41" y="43"/>
                </a:lnTo>
                <a:lnTo>
                  <a:pt x="40" y="42"/>
                </a:lnTo>
                <a:lnTo>
                  <a:pt x="41" y="42"/>
                </a:lnTo>
                <a:lnTo>
                  <a:pt x="40" y="42"/>
                </a:lnTo>
                <a:lnTo>
                  <a:pt x="39" y="41"/>
                </a:lnTo>
                <a:lnTo>
                  <a:pt x="39" y="42"/>
                </a:lnTo>
                <a:lnTo>
                  <a:pt x="38" y="41"/>
                </a:lnTo>
                <a:lnTo>
                  <a:pt x="37" y="41"/>
                </a:lnTo>
                <a:lnTo>
                  <a:pt x="35" y="40"/>
                </a:lnTo>
                <a:lnTo>
                  <a:pt x="31" y="41"/>
                </a:lnTo>
                <a:lnTo>
                  <a:pt x="27" y="42"/>
                </a:lnTo>
                <a:lnTo>
                  <a:pt x="25" y="42"/>
                </a:lnTo>
                <a:lnTo>
                  <a:pt x="22" y="43"/>
                </a:lnTo>
                <a:lnTo>
                  <a:pt x="20" y="45"/>
                </a:lnTo>
                <a:lnTo>
                  <a:pt x="19" y="45"/>
                </a:lnTo>
                <a:lnTo>
                  <a:pt x="17" y="45"/>
                </a:lnTo>
                <a:lnTo>
                  <a:pt x="13" y="45"/>
                </a:lnTo>
                <a:lnTo>
                  <a:pt x="12" y="46"/>
                </a:lnTo>
                <a:lnTo>
                  <a:pt x="11" y="46"/>
                </a:lnTo>
                <a:lnTo>
                  <a:pt x="10" y="47"/>
                </a:lnTo>
                <a:lnTo>
                  <a:pt x="9" y="47"/>
                </a:lnTo>
                <a:lnTo>
                  <a:pt x="10" y="47"/>
                </a:lnTo>
                <a:lnTo>
                  <a:pt x="9" y="47"/>
                </a:lnTo>
                <a:lnTo>
                  <a:pt x="7" y="47"/>
                </a:lnTo>
                <a:lnTo>
                  <a:pt x="6" y="47"/>
                </a:lnTo>
                <a:lnTo>
                  <a:pt x="5" y="46"/>
                </a:lnTo>
                <a:lnTo>
                  <a:pt x="4" y="46"/>
                </a:lnTo>
                <a:lnTo>
                  <a:pt x="4" y="44"/>
                </a:lnTo>
                <a:lnTo>
                  <a:pt x="5" y="44"/>
                </a:lnTo>
                <a:lnTo>
                  <a:pt x="5" y="42"/>
                </a:lnTo>
                <a:lnTo>
                  <a:pt x="5" y="43"/>
                </a:lnTo>
                <a:lnTo>
                  <a:pt x="5" y="42"/>
                </a:lnTo>
                <a:lnTo>
                  <a:pt x="5" y="41"/>
                </a:lnTo>
                <a:lnTo>
                  <a:pt x="4" y="38"/>
                </a:lnTo>
                <a:lnTo>
                  <a:pt x="4" y="36"/>
                </a:lnTo>
                <a:lnTo>
                  <a:pt x="2" y="34"/>
                </a:lnTo>
                <a:lnTo>
                  <a:pt x="2" y="32"/>
                </a:lnTo>
                <a:lnTo>
                  <a:pt x="0" y="30"/>
                </a:lnTo>
                <a:lnTo>
                  <a:pt x="1" y="30"/>
                </a:lnTo>
                <a:lnTo>
                  <a:pt x="1" y="31"/>
                </a:lnTo>
                <a:lnTo>
                  <a:pt x="2" y="31"/>
                </a:lnTo>
                <a:lnTo>
                  <a:pt x="1" y="29"/>
                </a:lnTo>
                <a:lnTo>
                  <a:pt x="1" y="30"/>
                </a:lnTo>
                <a:lnTo>
                  <a:pt x="2" y="30"/>
                </a:lnTo>
                <a:lnTo>
                  <a:pt x="2" y="31"/>
                </a:lnTo>
                <a:lnTo>
                  <a:pt x="2" y="30"/>
                </a:lnTo>
                <a:lnTo>
                  <a:pt x="2" y="29"/>
                </a:lnTo>
                <a:lnTo>
                  <a:pt x="1" y="27"/>
                </a:lnTo>
                <a:lnTo>
                  <a:pt x="1" y="25"/>
                </a:lnTo>
                <a:lnTo>
                  <a:pt x="1" y="24"/>
                </a:lnTo>
                <a:lnTo>
                  <a:pt x="1" y="23"/>
                </a:lnTo>
                <a:lnTo>
                  <a:pt x="2" y="22"/>
                </a:lnTo>
                <a:lnTo>
                  <a:pt x="2" y="23"/>
                </a:lnTo>
                <a:lnTo>
                  <a:pt x="3" y="23"/>
                </a:lnTo>
                <a:lnTo>
                  <a:pt x="3" y="22"/>
                </a:lnTo>
                <a:lnTo>
                  <a:pt x="5" y="21"/>
                </a:lnTo>
                <a:lnTo>
                  <a:pt x="7" y="19"/>
                </a:lnTo>
                <a:lnTo>
                  <a:pt x="9" y="20"/>
                </a:lnTo>
                <a:lnTo>
                  <a:pt x="10" y="19"/>
                </a:lnTo>
                <a:lnTo>
                  <a:pt x="11" y="19"/>
                </a:lnTo>
                <a:lnTo>
                  <a:pt x="12" y="18"/>
                </a:lnTo>
                <a:lnTo>
                  <a:pt x="13" y="18"/>
                </a:lnTo>
                <a:lnTo>
                  <a:pt x="15" y="17"/>
                </a:lnTo>
                <a:lnTo>
                  <a:pt x="16" y="17"/>
                </a:lnTo>
                <a:lnTo>
                  <a:pt x="17" y="15"/>
                </a:lnTo>
                <a:lnTo>
                  <a:pt x="18" y="15"/>
                </a:lnTo>
                <a:lnTo>
                  <a:pt x="18" y="13"/>
                </a:lnTo>
                <a:lnTo>
                  <a:pt x="19" y="12"/>
                </a:lnTo>
                <a:lnTo>
                  <a:pt x="19" y="11"/>
                </a:lnTo>
                <a:lnTo>
                  <a:pt x="19" y="12"/>
                </a:lnTo>
                <a:lnTo>
                  <a:pt x="20" y="14"/>
                </a:lnTo>
                <a:lnTo>
                  <a:pt x="20" y="12"/>
                </a:lnTo>
                <a:lnTo>
                  <a:pt x="21" y="13"/>
                </a:lnTo>
                <a:lnTo>
                  <a:pt x="21" y="12"/>
                </a:lnTo>
                <a:lnTo>
                  <a:pt x="20" y="12"/>
                </a:lnTo>
                <a:lnTo>
                  <a:pt x="20" y="11"/>
                </a:lnTo>
                <a:lnTo>
                  <a:pt x="21" y="11"/>
                </a:lnTo>
                <a:lnTo>
                  <a:pt x="23" y="11"/>
                </a:lnTo>
                <a:lnTo>
                  <a:pt x="22" y="11"/>
                </a:lnTo>
                <a:lnTo>
                  <a:pt x="22" y="10"/>
                </a:lnTo>
                <a:lnTo>
                  <a:pt x="22" y="9"/>
                </a:lnTo>
                <a:lnTo>
                  <a:pt x="23" y="10"/>
                </a:lnTo>
                <a:lnTo>
                  <a:pt x="23" y="9"/>
                </a:lnTo>
                <a:lnTo>
                  <a:pt x="24" y="9"/>
                </a:lnTo>
                <a:lnTo>
                  <a:pt x="23" y="8"/>
                </a:lnTo>
                <a:lnTo>
                  <a:pt x="24" y="8"/>
                </a:lnTo>
                <a:lnTo>
                  <a:pt x="24" y="7"/>
                </a:lnTo>
                <a:lnTo>
                  <a:pt x="24" y="8"/>
                </a:lnTo>
                <a:lnTo>
                  <a:pt x="25" y="8"/>
                </a:lnTo>
                <a:lnTo>
                  <a:pt x="25" y="7"/>
                </a:lnTo>
                <a:lnTo>
                  <a:pt x="26" y="7"/>
                </a:lnTo>
                <a:lnTo>
                  <a:pt x="27" y="6"/>
                </a:lnTo>
                <a:lnTo>
                  <a:pt x="27" y="7"/>
                </a:lnTo>
                <a:lnTo>
                  <a:pt x="29" y="8"/>
                </a:lnTo>
                <a:lnTo>
                  <a:pt x="29" y="10"/>
                </a:lnTo>
                <a:lnTo>
                  <a:pt x="29" y="9"/>
                </a:lnTo>
                <a:lnTo>
                  <a:pt x="29" y="8"/>
                </a:lnTo>
                <a:lnTo>
                  <a:pt x="29" y="9"/>
                </a:lnTo>
                <a:lnTo>
                  <a:pt x="29" y="8"/>
                </a:lnTo>
                <a:lnTo>
                  <a:pt x="30" y="8"/>
                </a:lnTo>
                <a:lnTo>
                  <a:pt x="31" y="8"/>
                </a:lnTo>
                <a:lnTo>
                  <a:pt x="31" y="9"/>
                </a:lnTo>
                <a:lnTo>
                  <a:pt x="31" y="8"/>
                </a:lnTo>
                <a:lnTo>
                  <a:pt x="32" y="9"/>
                </a:lnTo>
                <a:lnTo>
                  <a:pt x="32" y="8"/>
                </a:lnTo>
                <a:lnTo>
                  <a:pt x="31" y="8"/>
                </a:lnTo>
                <a:lnTo>
                  <a:pt x="31" y="7"/>
                </a:lnTo>
                <a:lnTo>
                  <a:pt x="32" y="7"/>
                </a:lnTo>
                <a:lnTo>
                  <a:pt x="32" y="6"/>
                </a:lnTo>
                <a:lnTo>
                  <a:pt x="33" y="5"/>
                </a:lnTo>
                <a:lnTo>
                  <a:pt x="33" y="4"/>
                </a:lnTo>
                <a:lnTo>
                  <a:pt x="34" y="4"/>
                </a:lnTo>
                <a:lnTo>
                  <a:pt x="34" y="3"/>
                </a:lnTo>
                <a:lnTo>
                  <a:pt x="35" y="4"/>
                </a:lnTo>
                <a:lnTo>
                  <a:pt x="37" y="3"/>
                </a:lnTo>
                <a:lnTo>
                  <a:pt x="37" y="4"/>
                </a:lnTo>
                <a:lnTo>
                  <a:pt x="37" y="3"/>
                </a:lnTo>
                <a:lnTo>
                  <a:pt x="38" y="3"/>
                </a:lnTo>
                <a:lnTo>
                  <a:pt x="37" y="3"/>
                </a:lnTo>
                <a:lnTo>
                  <a:pt x="38" y="2"/>
                </a:lnTo>
                <a:lnTo>
                  <a:pt x="37" y="2"/>
                </a:lnTo>
                <a:lnTo>
                  <a:pt x="36" y="2"/>
                </a:lnTo>
                <a:lnTo>
                  <a:pt x="36" y="1"/>
                </a:lnTo>
                <a:lnTo>
                  <a:pt x="37" y="2"/>
                </a:lnTo>
                <a:lnTo>
                  <a:pt x="36" y="1"/>
                </a:lnTo>
                <a:lnTo>
                  <a:pt x="37" y="1"/>
                </a:lnTo>
                <a:lnTo>
                  <a:pt x="38" y="2"/>
                </a:lnTo>
                <a:lnTo>
                  <a:pt x="39" y="2"/>
                </a:lnTo>
                <a:lnTo>
                  <a:pt x="39" y="3"/>
                </a:lnTo>
                <a:lnTo>
                  <a:pt x="40" y="2"/>
                </a:lnTo>
                <a:lnTo>
                  <a:pt x="40" y="3"/>
                </a:lnTo>
                <a:lnTo>
                  <a:pt x="42" y="3"/>
                </a:lnTo>
                <a:lnTo>
                  <a:pt x="42" y="4"/>
                </a:lnTo>
                <a:lnTo>
                  <a:pt x="44" y="3"/>
                </a:lnTo>
                <a:lnTo>
                  <a:pt x="43" y="3"/>
                </a:lnTo>
                <a:lnTo>
                  <a:pt x="43" y="4"/>
                </a:lnTo>
                <a:lnTo>
                  <a:pt x="44" y="3"/>
                </a:lnTo>
                <a:lnTo>
                  <a:pt x="44" y="4"/>
                </a:lnTo>
                <a:lnTo>
                  <a:pt x="45" y="3"/>
                </a:lnTo>
                <a:lnTo>
                  <a:pt x="44" y="3"/>
                </a:lnTo>
                <a:lnTo>
                  <a:pt x="45" y="3"/>
                </a:lnTo>
                <a:lnTo>
                  <a:pt x="45" y="4"/>
                </a:lnTo>
                <a:lnTo>
                  <a:pt x="45" y="3"/>
                </a:lnTo>
                <a:lnTo>
                  <a:pt x="46" y="4"/>
                </a:lnTo>
                <a:lnTo>
                  <a:pt x="45" y="4"/>
                </a:lnTo>
                <a:lnTo>
                  <a:pt x="45" y="5"/>
                </a:lnTo>
                <a:lnTo>
                  <a:pt x="44" y="5"/>
                </a:lnTo>
                <a:lnTo>
                  <a:pt x="44" y="6"/>
                </a:lnTo>
                <a:lnTo>
                  <a:pt x="44" y="7"/>
                </a:lnTo>
                <a:lnTo>
                  <a:pt x="43" y="8"/>
                </a:lnTo>
                <a:lnTo>
                  <a:pt x="45" y="10"/>
                </a:lnTo>
                <a:lnTo>
                  <a:pt x="47" y="11"/>
                </a:lnTo>
                <a:lnTo>
                  <a:pt x="48" y="12"/>
                </a:lnTo>
                <a:lnTo>
                  <a:pt x="50" y="12"/>
                </a:lnTo>
                <a:lnTo>
                  <a:pt x="50" y="13"/>
                </a:lnTo>
                <a:lnTo>
                  <a:pt x="52" y="14"/>
                </a:lnTo>
                <a:lnTo>
                  <a:pt x="53" y="13"/>
                </a:lnTo>
                <a:lnTo>
                  <a:pt x="54" y="11"/>
                </a:lnTo>
                <a:lnTo>
                  <a:pt x="55" y="9"/>
                </a:lnTo>
                <a:lnTo>
                  <a:pt x="54" y="7"/>
                </a:lnTo>
                <a:lnTo>
                  <a:pt x="55" y="5"/>
                </a:lnTo>
                <a:lnTo>
                  <a:pt x="55" y="4"/>
                </a:lnTo>
                <a:lnTo>
                  <a:pt x="55" y="5"/>
                </a:lnTo>
                <a:lnTo>
                  <a:pt x="55" y="4"/>
                </a:lnTo>
                <a:lnTo>
                  <a:pt x="55" y="3"/>
                </a:lnTo>
                <a:lnTo>
                  <a:pt x="56" y="1"/>
                </a:lnTo>
                <a:lnTo>
                  <a:pt x="56" y="0"/>
                </a:lnTo>
                <a:lnTo>
                  <a:pt x="57" y="1"/>
                </a:lnTo>
                <a:lnTo>
                  <a:pt x="56" y="1"/>
                </a:lnTo>
                <a:lnTo>
                  <a:pt x="57" y="1"/>
                </a:lnTo>
                <a:lnTo>
                  <a:pt x="57" y="3"/>
                </a:lnTo>
                <a:lnTo>
                  <a:pt x="58" y="3"/>
                </a:lnTo>
                <a:lnTo>
                  <a:pt x="57" y="4"/>
                </a:lnTo>
                <a:lnTo>
                  <a:pt x="58" y="4"/>
                </a:lnTo>
                <a:lnTo>
                  <a:pt x="58" y="5"/>
                </a:lnTo>
                <a:lnTo>
                  <a:pt x="58" y="6"/>
                </a:lnTo>
                <a:lnTo>
                  <a:pt x="59" y="8"/>
                </a:lnTo>
                <a:lnTo>
                  <a:pt x="60" y="7"/>
                </a:lnTo>
                <a:lnTo>
                  <a:pt x="61" y="8"/>
                </a:lnTo>
                <a:lnTo>
                  <a:pt x="62" y="8"/>
                </a:lnTo>
                <a:lnTo>
                  <a:pt x="62" y="11"/>
                </a:lnTo>
                <a:lnTo>
                  <a:pt x="63" y="12"/>
                </a:lnTo>
                <a:lnTo>
                  <a:pt x="63" y="13"/>
                </a:lnTo>
                <a:lnTo>
                  <a:pt x="63" y="14"/>
                </a:lnTo>
                <a:lnTo>
                  <a:pt x="63" y="15"/>
                </a:lnTo>
                <a:lnTo>
                  <a:pt x="64" y="15"/>
                </a:lnTo>
                <a:lnTo>
                  <a:pt x="64" y="16"/>
                </a:lnTo>
                <a:lnTo>
                  <a:pt x="65" y="17"/>
                </a:lnTo>
                <a:lnTo>
                  <a:pt x="66" y="17"/>
                </a:lnTo>
                <a:lnTo>
                  <a:pt x="66" y="18"/>
                </a:lnTo>
                <a:lnTo>
                  <a:pt x="68" y="19"/>
                </a:lnTo>
                <a:lnTo>
                  <a:pt x="68" y="18"/>
                </a:lnTo>
                <a:lnTo>
                  <a:pt x="68" y="19"/>
                </a:lnTo>
                <a:lnTo>
                  <a:pt x="69" y="19"/>
                </a:lnTo>
                <a:lnTo>
                  <a:pt x="68" y="19"/>
                </a:lnTo>
                <a:lnTo>
                  <a:pt x="69" y="20"/>
                </a:lnTo>
                <a:lnTo>
                  <a:pt x="70" y="23"/>
                </a:lnTo>
                <a:lnTo>
                  <a:pt x="71" y="23"/>
                </a:lnTo>
                <a:lnTo>
                  <a:pt x="70" y="23"/>
                </a:lnTo>
                <a:lnTo>
                  <a:pt x="71" y="22"/>
                </a:lnTo>
                <a:lnTo>
                  <a:pt x="72" y="23"/>
                </a:lnTo>
                <a:lnTo>
                  <a:pt x="72" y="25"/>
                </a:lnTo>
                <a:lnTo>
                  <a:pt x="74" y="26"/>
                </a:lnTo>
                <a:lnTo>
                  <a:pt x="75" y="27"/>
                </a:lnTo>
                <a:lnTo>
                  <a:pt x="76" y="28"/>
                </a:lnTo>
                <a:lnTo>
                  <a:pt x="76" y="29"/>
                </a:lnTo>
                <a:lnTo>
                  <a:pt x="77" y="30"/>
                </a:lnTo>
                <a:lnTo>
                  <a:pt x="77" y="32"/>
                </a:lnTo>
                <a:lnTo>
                  <a:pt x="76" y="32"/>
                </a:lnTo>
                <a:lnTo>
                  <a:pt x="77" y="34"/>
                </a:lnTo>
                <a:close/>
              </a:path>
            </a:pathLst>
          </a:custGeom>
          <a:noFill/>
          <a:ln w="9525">
            <a:noFill/>
            <a:round/>
            <a:headEnd/>
            <a:tailEnd/>
          </a:ln>
        </xdr:spPr>
      </xdr:sp>
      <xdr:sp macro="" textlink="">
        <xdr:nvSpPr>
          <xdr:cNvPr id="137" name="Freeform 48">
            <a:hlinkClick xmlns:r="http://schemas.openxmlformats.org/officeDocument/2006/relationships" r:id="rId96" tooltip="Germany - 1,949"/>
          </xdr:cNvPr>
          <xdr:cNvSpPr>
            <a:spLocks/>
          </xdr:cNvSpPr>
        </xdr:nvSpPr>
        <xdr:spPr bwMode="auto">
          <a:xfrm>
            <a:off x="874" y="1362"/>
            <a:ext cx="399" cy="15"/>
          </a:xfrm>
          <a:custGeom>
            <a:avLst/>
            <a:gdLst/>
            <a:ahLst/>
            <a:cxnLst>
              <a:cxn ang="0">
                <a:pos x="8" y="0"/>
              </a:cxn>
              <a:cxn ang="0">
                <a:pos x="10" y="1"/>
              </a:cxn>
              <a:cxn ang="0">
                <a:pos x="11" y="2"/>
              </a:cxn>
              <a:cxn ang="0">
                <a:pos x="14" y="1"/>
              </a:cxn>
              <a:cxn ang="0">
                <a:pos x="14" y="1"/>
              </a:cxn>
              <a:cxn ang="0">
                <a:pos x="15" y="1"/>
              </a:cxn>
              <a:cxn ang="0">
                <a:pos x="16" y="2"/>
              </a:cxn>
              <a:cxn ang="0">
                <a:pos x="16" y="4"/>
              </a:cxn>
              <a:cxn ang="0">
                <a:pos x="17" y="5"/>
              </a:cxn>
              <a:cxn ang="0">
                <a:pos x="18" y="7"/>
              </a:cxn>
              <a:cxn ang="0">
                <a:pos x="16" y="7"/>
              </a:cxn>
              <a:cxn ang="0">
                <a:pos x="14" y="9"/>
              </a:cxn>
              <a:cxn ang="0">
                <a:pos x="12" y="9"/>
              </a:cxn>
              <a:cxn ang="0">
                <a:pos x="13" y="11"/>
              </a:cxn>
              <a:cxn ang="0">
                <a:pos x="15" y="13"/>
              </a:cxn>
              <a:cxn ang="0">
                <a:pos x="14" y="13"/>
              </a:cxn>
              <a:cxn ang="0">
                <a:pos x="13" y="14"/>
              </a:cxn>
              <a:cxn ang="0">
                <a:pos x="9" y="14"/>
              </a:cxn>
              <a:cxn ang="0">
                <a:pos x="8" y="14"/>
              </a:cxn>
              <a:cxn ang="0">
                <a:pos x="5" y="14"/>
              </a:cxn>
              <a:cxn ang="0">
                <a:pos x="4" y="13"/>
              </a:cxn>
              <a:cxn ang="0">
                <a:pos x="5" y="11"/>
              </a:cxn>
              <a:cxn ang="0">
                <a:pos x="2" y="11"/>
              </a:cxn>
              <a:cxn ang="0">
                <a:pos x="1" y="9"/>
              </a:cxn>
              <a:cxn ang="0">
                <a:pos x="0" y="8"/>
              </a:cxn>
              <a:cxn ang="0">
                <a:pos x="0" y="8"/>
              </a:cxn>
              <a:cxn ang="0">
                <a:pos x="0" y="6"/>
              </a:cxn>
              <a:cxn ang="0">
                <a:pos x="2" y="5"/>
              </a:cxn>
              <a:cxn ang="0">
                <a:pos x="2" y="4"/>
              </a:cxn>
              <a:cxn ang="0">
                <a:pos x="3" y="3"/>
              </a:cxn>
              <a:cxn ang="0">
                <a:pos x="3" y="2"/>
              </a:cxn>
              <a:cxn ang="0">
                <a:pos x="4" y="3"/>
              </a:cxn>
              <a:cxn ang="0">
                <a:pos x="5" y="2"/>
              </a:cxn>
              <a:cxn ang="0">
                <a:pos x="7" y="2"/>
              </a:cxn>
              <a:cxn ang="0">
                <a:pos x="7" y="2"/>
              </a:cxn>
              <a:cxn ang="0">
                <a:pos x="6" y="1"/>
              </a:cxn>
              <a:cxn ang="0">
                <a:pos x="6" y="1"/>
              </a:cxn>
              <a:cxn ang="0">
                <a:pos x="6" y="0"/>
              </a:cxn>
            </a:cxnLst>
            <a:rect l="0" t="0" r="r" b="b"/>
            <a:pathLst>
              <a:path w="18" h="15">
                <a:moveTo>
                  <a:pt x="7" y="0"/>
                </a:moveTo>
                <a:lnTo>
                  <a:pt x="8" y="0"/>
                </a:lnTo>
                <a:lnTo>
                  <a:pt x="8" y="1"/>
                </a:lnTo>
                <a:lnTo>
                  <a:pt x="10" y="1"/>
                </a:lnTo>
                <a:lnTo>
                  <a:pt x="10" y="2"/>
                </a:lnTo>
                <a:lnTo>
                  <a:pt x="11" y="2"/>
                </a:lnTo>
                <a:lnTo>
                  <a:pt x="13" y="1"/>
                </a:lnTo>
                <a:lnTo>
                  <a:pt x="14" y="1"/>
                </a:lnTo>
                <a:lnTo>
                  <a:pt x="13" y="1"/>
                </a:lnTo>
                <a:lnTo>
                  <a:pt x="14" y="1"/>
                </a:lnTo>
                <a:lnTo>
                  <a:pt x="15" y="2"/>
                </a:lnTo>
                <a:lnTo>
                  <a:pt x="15" y="1"/>
                </a:lnTo>
                <a:lnTo>
                  <a:pt x="15" y="2"/>
                </a:lnTo>
                <a:lnTo>
                  <a:pt x="16" y="2"/>
                </a:lnTo>
                <a:lnTo>
                  <a:pt x="17" y="4"/>
                </a:lnTo>
                <a:lnTo>
                  <a:pt x="16" y="4"/>
                </a:lnTo>
                <a:lnTo>
                  <a:pt x="17" y="4"/>
                </a:lnTo>
                <a:lnTo>
                  <a:pt x="17" y="5"/>
                </a:lnTo>
                <a:lnTo>
                  <a:pt x="17" y="6"/>
                </a:lnTo>
                <a:lnTo>
                  <a:pt x="18" y="7"/>
                </a:lnTo>
                <a:lnTo>
                  <a:pt x="17" y="8"/>
                </a:lnTo>
                <a:lnTo>
                  <a:pt x="16" y="7"/>
                </a:lnTo>
                <a:lnTo>
                  <a:pt x="16" y="8"/>
                </a:lnTo>
                <a:lnTo>
                  <a:pt x="14" y="9"/>
                </a:lnTo>
                <a:lnTo>
                  <a:pt x="13" y="9"/>
                </a:lnTo>
                <a:lnTo>
                  <a:pt x="12" y="9"/>
                </a:lnTo>
                <a:lnTo>
                  <a:pt x="13" y="10"/>
                </a:lnTo>
                <a:lnTo>
                  <a:pt x="13" y="11"/>
                </a:lnTo>
                <a:lnTo>
                  <a:pt x="15" y="12"/>
                </a:lnTo>
                <a:lnTo>
                  <a:pt x="15" y="13"/>
                </a:lnTo>
                <a:lnTo>
                  <a:pt x="13" y="13"/>
                </a:lnTo>
                <a:lnTo>
                  <a:pt x="14" y="13"/>
                </a:lnTo>
                <a:lnTo>
                  <a:pt x="14" y="14"/>
                </a:lnTo>
                <a:lnTo>
                  <a:pt x="13" y="14"/>
                </a:lnTo>
                <a:lnTo>
                  <a:pt x="10" y="14"/>
                </a:lnTo>
                <a:lnTo>
                  <a:pt x="9" y="14"/>
                </a:lnTo>
                <a:lnTo>
                  <a:pt x="8" y="15"/>
                </a:lnTo>
                <a:lnTo>
                  <a:pt x="8" y="14"/>
                </a:lnTo>
                <a:lnTo>
                  <a:pt x="7" y="14"/>
                </a:lnTo>
                <a:lnTo>
                  <a:pt x="5" y="14"/>
                </a:lnTo>
                <a:lnTo>
                  <a:pt x="4" y="14"/>
                </a:lnTo>
                <a:lnTo>
                  <a:pt x="4" y="13"/>
                </a:lnTo>
                <a:lnTo>
                  <a:pt x="4" y="12"/>
                </a:lnTo>
                <a:lnTo>
                  <a:pt x="5" y="11"/>
                </a:lnTo>
                <a:lnTo>
                  <a:pt x="3" y="11"/>
                </a:lnTo>
                <a:lnTo>
                  <a:pt x="2" y="11"/>
                </a:lnTo>
                <a:lnTo>
                  <a:pt x="1" y="10"/>
                </a:lnTo>
                <a:lnTo>
                  <a:pt x="1" y="9"/>
                </a:lnTo>
                <a:lnTo>
                  <a:pt x="1" y="8"/>
                </a:lnTo>
                <a:lnTo>
                  <a:pt x="0" y="8"/>
                </a:lnTo>
                <a:lnTo>
                  <a:pt x="1" y="8"/>
                </a:lnTo>
                <a:lnTo>
                  <a:pt x="0" y="8"/>
                </a:lnTo>
                <a:lnTo>
                  <a:pt x="1" y="7"/>
                </a:lnTo>
                <a:lnTo>
                  <a:pt x="0" y="6"/>
                </a:lnTo>
                <a:lnTo>
                  <a:pt x="2" y="6"/>
                </a:lnTo>
                <a:lnTo>
                  <a:pt x="2" y="5"/>
                </a:lnTo>
                <a:lnTo>
                  <a:pt x="3" y="5"/>
                </a:lnTo>
                <a:lnTo>
                  <a:pt x="2" y="4"/>
                </a:lnTo>
                <a:lnTo>
                  <a:pt x="3" y="4"/>
                </a:lnTo>
                <a:lnTo>
                  <a:pt x="3" y="3"/>
                </a:lnTo>
                <a:lnTo>
                  <a:pt x="2" y="3"/>
                </a:lnTo>
                <a:lnTo>
                  <a:pt x="3" y="2"/>
                </a:lnTo>
                <a:lnTo>
                  <a:pt x="4" y="2"/>
                </a:lnTo>
                <a:lnTo>
                  <a:pt x="4" y="3"/>
                </a:lnTo>
                <a:lnTo>
                  <a:pt x="5" y="3"/>
                </a:lnTo>
                <a:lnTo>
                  <a:pt x="5" y="2"/>
                </a:lnTo>
                <a:lnTo>
                  <a:pt x="6" y="2"/>
                </a:lnTo>
                <a:lnTo>
                  <a:pt x="7" y="2"/>
                </a:lnTo>
                <a:lnTo>
                  <a:pt x="8" y="3"/>
                </a:lnTo>
                <a:lnTo>
                  <a:pt x="7" y="2"/>
                </a:lnTo>
                <a:lnTo>
                  <a:pt x="6" y="2"/>
                </a:lnTo>
                <a:lnTo>
                  <a:pt x="6" y="1"/>
                </a:lnTo>
                <a:lnTo>
                  <a:pt x="5" y="1"/>
                </a:lnTo>
                <a:lnTo>
                  <a:pt x="6" y="1"/>
                </a:lnTo>
                <a:lnTo>
                  <a:pt x="5" y="0"/>
                </a:lnTo>
                <a:lnTo>
                  <a:pt x="6" y="0"/>
                </a:lnTo>
                <a:lnTo>
                  <a:pt x="7" y="0"/>
                </a:lnTo>
                <a:close/>
              </a:path>
            </a:pathLst>
          </a:custGeom>
          <a:noFill/>
          <a:ln w="9525">
            <a:noFill/>
            <a:round/>
            <a:headEnd/>
            <a:tailEnd/>
          </a:ln>
        </xdr:spPr>
      </xdr:sp>
      <xdr:sp macro="" textlink="">
        <xdr:nvSpPr>
          <xdr:cNvPr id="138" name="Freeform 47">
            <a:hlinkClick xmlns:r="http://schemas.openxmlformats.org/officeDocument/2006/relationships" r:id="rId97" tooltip="India - 2,744"/>
          </xdr:cNvPr>
          <xdr:cNvSpPr>
            <a:spLocks/>
          </xdr:cNvSpPr>
        </xdr:nvSpPr>
        <xdr:spPr bwMode="auto">
          <a:xfrm>
            <a:off x="993" y="1399"/>
            <a:ext cx="437" cy="53"/>
          </a:xfrm>
          <a:custGeom>
            <a:avLst/>
            <a:gdLst/>
            <a:ahLst/>
            <a:cxnLst>
              <a:cxn ang="0">
                <a:pos x="56" y="16"/>
              </a:cxn>
              <a:cxn ang="0">
                <a:pos x="52" y="18"/>
              </a:cxn>
              <a:cxn ang="0">
                <a:pos x="48" y="22"/>
              </a:cxn>
              <a:cxn ang="0">
                <a:pos x="47" y="26"/>
              </a:cxn>
              <a:cxn ang="0">
                <a:pos x="44" y="24"/>
              </a:cxn>
              <a:cxn ang="0">
                <a:pos x="46" y="21"/>
              </a:cxn>
              <a:cxn ang="0">
                <a:pos x="43" y="20"/>
              </a:cxn>
              <a:cxn ang="0">
                <a:pos x="39" y="17"/>
              </a:cxn>
              <a:cxn ang="0">
                <a:pos x="39" y="20"/>
              </a:cxn>
              <a:cxn ang="0">
                <a:pos x="39" y="23"/>
              </a:cxn>
              <a:cxn ang="0">
                <a:pos x="40" y="27"/>
              </a:cxn>
              <a:cxn ang="0">
                <a:pos x="39" y="27"/>
              </a:cxn>
              <a:cxn ang="0">
                <a:pos x="38" y="25"/>
              </a:cxn>
              <a:cxn ang="0">
                <a:pos x="36" y="28"/>
              </a:cxn>
              <a:cxn ang="0">
                <a:pos x="33" y="30"/>
              </a:cxn>
              <a:cxn ang="0">
                <a:pos x="27" y="35"/>
              </a:cxn>
              <a:cxn ang="0">
                <a:pos x="25" y="38"/>
              </a:cxn>
              <a:cxn ang="0">
                <a:pos x="23" y="39"/>
              </a:cxn>
              <a:cxn ang="0">
                <a:pos x="23" y="46"/>
              </a:cxn>
              <a:cxn ang="0">
                <a:pos x="22" y="50"/>
              </a:cxn>
              <a:cxn ang="0">
                <a:pos x="18" y="53"/>
              </a:cxn>
              <a:cxn ang="0">
                <a:pos x="16" y="49"/>
              </a:cxn>
              <a:cxn ang="0">
                <a:pos x="13" y="44"/>
              </a:cxn>
              <a:cxn ang="0">
                <a:pos x="9" y="32"/>
              </a:cxn>
              <a:cxn ang="0">
                <a:pos x="10" y="31"/>
              </a:cxn>
              <a:cxn ang="0">
                <a:pos x="9" y="27"/>
              </a:cxn>
              <a:cxn ang="0">
                <a:pos x="9" y="25"/>
              </a:cxn>
              <a:cxn ang="0">
                <a:pos x="5" y="28"/>
              </a:cxn>
              <a:cxn ang="0">
                <a:pos x="5" y="24"/>
              </a:cxn>
              <a:cxn ang="0">
                <a:pos x="0" y="23"/>
              </a:cxn>
              <a:cxn ang="0">
                <a:pos x="5" y="22"/>
              </a:cxn>
              <a:cxn ang="0">
                <a:pos x="4" y="18"/>
              </a:cxn>
              <a:cxn ang="0">
                <a:pos x="5" y="14"/>
              </a:cxn>
              <a:cxn ang="0">
                <a:pos x="10" y="13"/>
              </a:cxn>
              <a:cxn ang="0">
                <a:pos x="12" y="8"/>
              </a:cxn>
              <a:cxn ang="0">
                <a:pos x="13" y="5"/>
              </a:cxn>
              <a:cxn ang="0">
                <a:pos x="11" y="4"/>
              </a:cxn>
              <a:cxn ang="0">
                <a:pos x="12" y="1"/>
              </a:cxn>
              <a:cxn ang="0">
                <a:pos x="17" y="1"/>
              </a:cxn>
              <a:cxn ang="0">
                <a:pos x="21" y="2"/>
              </a:cxn>
              <a:cxn ang="0">
                <a:pos x="21" y="6"/>
              </a:cxn>
              <a:cxn ang="0">
                <a:pos x="22" y="9"/>
              </a:cxn>
              <a:cxn ang="0">
                <a:pos x="24" y="11"/>
              </a:cxn>
              <a:cxn ang="0">
                <a:pos x="28" y="15"/>
              </a:cxn>
              <a:cxn ang="0">
                <a:pos x="31" y="15"/>
              </a:cxn>
              <a:cxn ang="0">
                <a:pos x="36" y="18"/>
              </a:cxn>
              <a:cxn ang="0">
                <a:pos x="39" y="17"/>
              </a:cxn>
              <a:cxn ang="0">
                <a:pos x="40" y="14"/>
              </a:cxn>
              <a:cxn ang="0">
                <a:pos x="43" y="17"/>
              </a:cxn>
              <a:cxn ang="0">
                <a:pos x="45" y="15"/>
              </a:cxn>
              <a:cxn ang="0">
                <a:pos x="48" y="13"/>
              </a:cxn>
              <a:cxn ang="0">
                <a:pos x="52" y="13"/>
              </a:cxn>
              <a:cxn ang="0">
                <a:pos x="55" y="13"/>
              </a:cxn>
            </a:cxnLst>
            <a:rect l="0" t="0" r="r" b="b"/>
            <a:pathLst>
              <a:path w="56" h="53">
                <a:moveTo>
                  <a:pt x="56" y="14"/>
                </a:moveTo>
                <a:lnTo>
                  <a:pt x="56" y="15"/>
                </a:lnTo>
                <a:lnTo>
                  <a:pt x="55" y="15"/>
                </a:lnTo>
                <a:lnTo>
                  <a:pt x="56" y="16"/>
                </a:lnTo>
                <a:lnTo>
                  <a:pt x="55" y="16"/>
                </a:lnTo>
                <a:lnTo>
                  <a:pt x="54" y="16"/>
                </a:lnTo>
                <a:lnTo>
                  <a:pt x="52" y="17"/>
                </a:lnTo>
                <a:lnTo>
                  <a:pt x="52" y="18"/>
                </a:lnTo>
                <a:lnTo>
                  <a:pt x="51" y="19"/>
                </a:lnTo>
                <a:lnTo>
                  <a:pt x="51" y="20"/>
                </a:lnTo>
                <a:lnTo>
                  <a:pt x="50" y="22"/>
                </a:lnTo>
                <a:lnTo>
                  <a:pt x="48" y="22"/>
                </a:lnTo>
                <a:lnTo>
                  <a:pt x="48" y="24"/>
                </a:lnTo>
                <a:lnTo>
                  <a:pt x="48" y="25"/>
                </a:lnTo>
                <a:lnTo>
                  <a:pt x="48" y="26"/>
                </a:lnTo>
                <a:lnTo>
                  <a:pt x="47" y="26"/>
                </a:lnTo>
                <a:lnTo>
                  <a:pt x="46" y="23"/>
                </a:lnTo>
                <a:lnTo>
                  <a:pt x="45" y="24"/>
                </a:lnTo>
                <a:lnTo>
                  <a:pt x="45" y="23"/>
                </a:lnTo>
                <a:lnTo>
                  <a:pt x="44" y="24"/>
                </a:lnTo>
                <a:lnTo>
                  <a:pt x="44" y="23"/>
                </a:lnTo>
                <a:lnTo>
                  <a:pt x="45" y="22"/>
                </a:lnTo>
                <a:lnTo>
                  <a:pt x="46" y="22"/>
                </a:lnTo>
                <a:lnTo>
                  <a:pt x="46" y="21"/>
                </a:lnTo>
                <a:lnTo>
                  <a:pt x="46" y="20"/>
                </a:lnTo>
                <a:lnTo>
                  <a:pt x="47" y="20"/>
                </a:lnTo>
                <a:lnTo>
                  <a:pt x="46" y="20"/>
                </a:lnTo>
                <a:lnTo>
                  <a:pt x="43" y="20"/>
                </a:lnTo>
                <a:lnTo>
                  <a:pt x="42" y="20"/>
                </a:lnTo>
                <a:lnTo>
                  <a:pt x="41" y="18"/>
                </a:lnTo>
                <a:lnTo>
                  <a:pt x="40" y="18"/>
                </a:lnTo>
                <a:lnTo>
                  <a:pt x="39" y="17"/>
                </a:lnTo>
                <a:lnTo>
                  <a:pt x="39" y="18"/>
                </a:lnTo>
                <a:lnTo>
                  <a:pt x="38" y="19"/>
                </a:lnTo>
                <a:lnTo>
                  <a:pt x="40" y="20"/>
                </a:lnTo>
                <a:lnTo>
                  <a:pt x="39" y="20"/>
                </a:lnTo>
                <a:lnTo>
                  <a:pt x="38" y="20"/>
                </a:lnTo>
                <a:lnTo>
                  <a:pt x="38" y="21"/>
                </a:lnTo>
                <a:lnTo>
                  <a:pt x="40" y="22"/>
                </a:lnTo>
                <a:lnTo>
                  <a:pt x="39" y="23"/>
                </a:lnTo>
                <a:lnTo>
                  <a:pt x="40" y="23"/>
                </a:lnTo>
                <a:lnTo>
                  <a:pt x="40" y="24"/>
                </a:lnTo>
                <a:lnTo>
                  <a:pt x="40" y="26"/>
                </a:lnTo>
                <a:lnTo>
                  <a:pt x="40" y="27"/>
                </a:lnTo>
                <a:lnTo>
                  <a:pt x="40" y="26"/>
                </a:lnTo>
                <a:lnTo>
                  <a:pt x="39" y="27"/>
                </a:lnTo>
                <a:lnTo>
                  <a:pt x="39" y="26"/>
                </a:lnTo>
                <a:lnTo>
                  <a:pt x="39" y="27"/>
                </a:lnTo>
                <a:lnTo>
                  <a:pt x="39" y="26"/>
                </a:lnTo>
                <a:lnTo>
                  <a:pt x="39" y="27"/>
                </a:lnTo>
                <a:lnTo>
                  <a:pt x="39" y="26"/>
                </a:lnTo>
                <a:lnTo>
                  <a:pt x="38" y="25"/>
                </a:lnTo>
                <a:lnTo>
                  <a:pt x="39" y="26"/>
                </a:lnTo>
                <a:lnTo>
                  <a:pt x="38" y="27"/>
                </a:lnTo>
                <a:lnTo>
                  <a:pt x="36" y="27"/>
                </a:lnTo>
                <a:lnTo>
                  <a:pt x="36" y="28"/>
                </a:lnTo>
                <a:lnTo>
                  <a:pt x="35" y="30"/>
                </a:lnTo>
                <a:lnTo>
                  <a:pt x="33" y="30"/>
                </a:lnTo>
                <a:lnTo>
                  <a:pt x="34" y="30"/>
                </a:lnTo>
                <a:lnTo>
                  <a:pt x="33" y="30"/>
                </a:lnTo>
                <a:lnTo>
                  <a:pt x="33" y="31"/>
                </a:lnTo>
                <a:lnTo>
                  <a:pt x="32" y="31"/>
                </a:lnTo>
                <a:lnTo>
                  <a:pt x="31" y="33"/>
                </a:lnTo>
                <a:lnTo>
                  <a:pt x="27" y="35"/>
                </a:lnTo>
                <a:lnTo>
                  <a:pt x="27" y="36"/>
                </a:lnTo>
                <a:lnTo>
                  <a:pt x="26" y="37"/>
                </a:lnTo>
                <a:lnTo>
                  <a:pt x="25" y="37"/>
                </a:lnTo>
                <a:lnTo>
                  <a:pt x="25" y="38"/>
                </a:lnTo>
                <a:lnTo>
                  <a:pt x="25" y="37"/>
                </a:lnTo>
                <a:lnTo>
                  <a:pt x="24" y="38"/>
                </a:lnTo>
                <a:lnTo>
                  <a:pt x="23" y="38"/>
                </a:lnTo>
                <a:lnTo>
                  <a:pt x="23" y="39"/>
                </a:lnTo>
                <a:lnTo>
                  <a:pt x="23" y="42"/>
                </a:lnTo>
                <a:lnTo>
                  <a:pt x="23" y="43"/>
                </a:lnTo>
                <a:lnTo>
                  <a:pt x="23" y="44"/>
                </a:lnTo>
                <a:lnTo>
                  <a:pt x="23" y="46"/>
                </a:lnTo>
                <a:lnTo>
                  <a:pt x="23" y="48"/>
                </a:lnTo>
                <a:lnTo>
                  <a:pt x="22" y="48"/>
                </a:lnTo>
                <a:lnTo>
                  <a:pt x="21" y="50"/>
                </a:lnTo>
                <a:lnTo>
                  <a:pt x="22" y="50"/>
                </a:lnTo>
                <a:lnTo>
                  <a:pt x="21" y="50"/>
                </a:lnTo>
                <a:lnTo>
                  <a:pt x="20" y="51"/>
                </a:lnTo>
                <a:lnTo>
                  <a:pt x="19" y="52"/>
                </a:lnTo>
                <a:lnTo>
                  <a:pt x="18" y="53"/>
                </a:lnTo>
                <a:lnTo>
                  <a:pt x="16" y="51"/>
                </a:lnTo>
                <a:lnTo>
                  <a:pt x="17" y="51"/>
                </a:lnTo>
                <a:lnTo>
                  <a:pt x="16" y="51"/>
                </a:lnTo>
                <a:lnTo>
                  <a:pt x="16" y="49"/>
                </a:lnTo>
                <a:lnTo>
                  <a:pt x="16" y="50"/>
                </a:lnTo>
                <a:lnTo>
                  <a:pt x="15" y="46"/>
                </a:lnTo>
                <a:lnTo>
                  <a:pt x="14" y="45"/>
                </a:lnTo>
                <a:lnTo>
                  <a:pt x="13" y="44"/>
                </a:lnTo>
                <a:lnTo>
                  <a:pt x="12" y="40"/>
                </a:lnTo>
                <a:lnTo>
                  <a:pt x="11" y="39"/>
                </a:lnTo>
                <a:lnTo>
                  <a:pt x="10" y="37"/>
                </a:lnTo>
                <a:lnTo>
                  <a:pt x="9" y="32"/>
                </a:lnTo>
                <a:lnTo>
                  <a:pt x="10" y="32"/>
                </a:lnTo>
                <a:lnTo>
                  <a:pt x="9" y="32"/>
                </a:lnTo>
                <a:lnTo>
                  <a:pt x="9" y="31"/>
                </a:lnTo>
                <a:lnTo>
                  <a:pt x="10" y="31"/>
                </a:lnTo>
                <a:lnTo>
                  <a:pt x="9" y="31"/>
                </a:lnTo>
                <a:lnTo>
                  <a:pt x="9" y="30"/>
                </a:lnTo>
                <a:lnTo>
                  <a:pt x="9" y="28"/>
                </a:lnTo>
                <a:lnTo>
                  <a:pt x="9" y="27"/>
                </a:lnTo>
                <a:lnTo>
                  <a:pt x="10" y="26"/>
                </a:lnTo>
                <a:lnTo>
                  <a:pt x="9" y="27"/>
                </a:lnTo>
                <a:lnTo>
                  <a:pt x="9" y="26"/>
                </a:lnTo>
                <a:lnTo>
                  <a:pt x="9" y="25"/>
                </a:lnTo>
                <a:lnTo>
                  <a:pt x="8" y="25"/>
                </a:lnTo>
                <a:lnTo>
                  <a:pt x="8" y="26"/>
                </a:lnTo>
                <a:lnTo>
                  <a:pt x="8" y="27"/>
                </a:lnTo>
                <a:lnTo>
                  <a:pt x="5" y="28"/>
                </a:lnTo>
                <a:lnTo>
                  <a:pt x="4" y="28"/>
                </a:lnTo>
                <a:lnTo>
                  <a:pt x="2" y="25"/>
                </a:lnTo>
                <a:lnTo>
                  <a:pt x="4" y="25"/>
                </a:lnTo>
                <a:lnTo>
                  <a:pt x="5" y="24"/>
                </a:lnTo>
                <a:lnTo>
                  <a:pt x="3" y="25"/>
                </a:lnTo>
                <a:lnTo>
                  <a:pt x="2" y="24"/>
                </a:lnTo>
                <a:lnTo>
                  <a:pt x="1" y="23"/>
                </a:lnTo>
                <a:lnTo>
                  <a:pt x="0" y="23"/>
                </a:lnTo>
                <a:lnTo>
                  <a:pt x="1" y="22"/>
                </a:lnTo>
                <a:lnTo>
                  <a:pt x="4" y="22"/>
                </a:lnTo>
                <a:lnTo>
                  <a:pt x="5" y="21"/>
                </a:lnTo>
                <a:lnTo>
                  <a:pt x="5" y="22"/>
                </a:lnTo>
                <a:lnTo>
                  <a:pt x="6" y="21"/>
                </a:lnTo>
                <a:lnTo>
                  <a:pt x="5" y="19"/>
                </a:lnTo>
                <a:lnTo>
                  <a:pt x="4" y="19"/>
                </a:lnTo>
                <a:lnTo>
                  <a:pt x="4" y="18"/>
                </a:lnTo>
                <a:lnTo>
                  <a:pt x="4" y="17"/>
                </a:lnTo>
                <a:lnTo>
                  <a:pt x="3" y="17"/>
                </a:lnTo>
                <a:lnTo>
                  <a:pt x="3" y="16"/>
                </a:lnTo>
                <a:lnTo>
                  <a:pt x="5" y="14"/>
                </a:lnTo>
                <a:lnTo>
                  <a:pt x="5" y="15"/>
                </a:lnTo>
                <a:lnTo>
                  <a:pt x="7" y="14"/>
                </a:lnTo>
                <a:lnTo>
                  <a:pt x="8" y="13"/>
                </a:lnTo>
                <a:lnTo>
                  <a:pt x="10" y="13"/>
                </a:lnTo>
                <a:lnTo>
                  <a:pt x="10" y="11"/>
                </a:lnTo>
                <a:lnTo>
                  <a:pt x="11" y="10"/>
                </a:lnTo>
                <a:lnTo>
                  <a:pt x="13" y="9"/>
                </a:lnTo>
                <a:lnTo>
                  <a:pt x="12" y="8"/>
                </a:lnTo>
                <a:lnTo>
                  <a:pt x="13" y="7"/>
                </a:lnTo>
                <a:lnTo>
                  <a:pt x="14" y="6"/>
                </a:lnTo>
                <a:lnTo>
                  <a:pt x="13" y="6"/>
                </a:lnTo>
                <a:lnTo>
                  <a:pt x="13" y="5"/>
                </a:lnTo>
                <a:lnTo>
                  <a:pt x="12" y="5"/>
                </a:lnTo>
                <a:lnTo>
                  <a:pt x="11" y="5"/>
                </a:lnTo>
                <a:lnTo>
                  <a:pt x="12" y="4"/>
                </a:lnTo>
                <a:lnTo>
                  <a:pt x="11" y="4"/>
                </a:lnTo>
                <a:lnTo>
                  <a:pt x="12" y="3"/>
                </a:lnTo>
                <a:lnTo>
                  <a:pt x="11" y="3"/>
                </a:lnTo>
                <a:lnTo>
                  <a:pt x="11" y="2"/>
                </a:lnTo>
                <a:lnTo>
                  <a:pt x="12" y="1"/>
                </a:lnTo>
                <a:lnTo>
                  <a:pt x="15" y="2"/>
                </a:lnTo>
                <a:lnTo>
                  <a:pt x="16" y="1"/>
                </a:lnTo>
                <a:lnTo>
                  <a:pt x="17" y="2"/>
                </a:lnTo>
                <a:lnTo>
                  <a:pt x="17" y="1"/>
                </a:lnTo>
                <a:lnTo>
                  <a:pt x="19" y="0"/>
                </a:lnTo>
                <a:lnTo>
                  <a:pt x="19" y="1"/>
                </a:lnTo>
                <a:lnTo>
                  <a:pt x="20" y="2"/>
                </a:lnTo>
                <a:lnTo>
                  <a:pt x="21" y="2"/>
                </a:lnTo>
                <a:lnTo>
                  <a:pt x="20" y="3"/>
                </a:lnTo>
                <a:lnTo>
                  <a:pt x="21" y="4"/>
                </a:lnTo>
                <a:lnTo>
                  <a:pt x="22" y="5"/>
                </a:lnTo>
                <a:lnTo>
                  <a:pt x="21" y="6"/>
                </a:lnTo>
                <a:lnTo>
                  <a:pt x="20" y="6"/>
                </a:lnTo>
                <a:lnTo>
                  <a:pt x="21" y="7"/>
                </a:lnTo>
                <a:lnTo>
                  <a:pt x="21" y="8"/>
                </a:lnTo>
                <a:lnTo>
                  <a:pt x="22" y="9"/>
                </a:lnTo>
                <a:lnTo>
                  <a:pt x="23" y="9"/>
                </a:lnTo>
                <a:lnTo>
                  <a:pt x="23" y="10"/>
                </a:lnTo>
                <a:lnTo>
                  <a:pt x="25" y="10"/>
                </a:lnTo>
                <a:lnTo>
                  <a:pt x="24" y="11"/>
                </a:lnTo>
                <a:lnTo>
                  <a:pt x="23" y="13"/>
                </a:lnTo>
                <a:lnTo>
                  <a:pt x="25" y="14"/>
                </a:lnTo>
                <a:lnTo>
                  <a:pt x="27" y="15"/>
                </a:lnTo>
                <a:lnTo>
                  <a:pt x="28" y="15"/>
                </a:lnTo>
                <a:lnTo>
                  <a:pt x="29" y="16"/>
                </a:lnTo>
                <a:lnTo>
                  <a:pt x="29" y="15"/>
                </a:lnTo>
                <a:lnTo>
                  <a:pt x="30" y="16"/>
                </a:lnTo>
                <a:lnTo>
                  <a:pt x="31" y="15"/>
                </a:lnTo>
                <a:lnTo>
                  <a:pt x="32" y="16"/>
                </a:lnTo>
                <a:lnTo>
                  <a:pt x="33" y="17"/>
                </a:lnTo>
                <a:lnTo>
                  <a:pt x="34" y="17"/>
                </a:lnTo>
                <a:lnTo>
                  <a:pt x="36" y="18"/>
                </a:lnTo>
                <a:lnTo>
                  <a:pt x="36" y="17"/>
                </a:lnTo>
                <a:lnTo>
                  <a:pt x="37" y="18"/>
                </a:lnTo>
                <a:lnTo>
                  <a:pt x="38" y="18"/>
                </a:lnTo>
                <a:lnTo>
                  <a:pt x="39" y="17"/>
                </a:lnTo>
                <a:lnTo>
                  <a:pt x="38" y="16"/>
                </a:lnTo>
                <a:lnTo>
                  <a:pt x="38" y="15"/>
                </a:lnTo>
                <a:lnTo>
                  <a:pt x="39" y="14"/>
                </a:lnTo>
                <a:lnTo>
                  <a:pt x="40" y="14"/>
                </a:lnTo>
                <a:lnTo>
                  <a:pt x="40" y="15"/>
                </a:lnTo>
                <a:lnTo>
                  <a:pt x="40" y="16"/>
                </a:lnTo>
                <a:lnTo>
                  <a:pt x="41" y="17"/>
                </a:lnTo>
                <a:lnTo>
                  <a:pt x="43" y="17"/>
                </a:lnTo>
                <a:lnTo>
                  <a:pt x="46" y="17"/>
                </a:lnTo>
                <a:lnTo>
                  <a:pt x="46" y="16"/>
                </a:lnTo>
                <a:lnTo>
                  <a:pt x="46" y="15"/>
                </a:lnTo>
                <a:lnTo>
                  <a:pt x="45" y="15"/>
                </a:lnTo>
                <a:lnTo>
                  <a:pt x="47" y="15"/>
                </a:lnTo>
                <a:lnTo>
                  <a:pt x="47" y="14"/>
                </a:lnTo>
                <a:lnTo>
                  <a:pt x="48" y="14"/>
                </a:lnTo>
                <a:lnTo>
                  <a:pt x="48" y="13"/>
                </a:lnTo>
                <a:lnTo>
                  <a:pt x="50" y="13"/>
                </a:lnTo>
                <a:lnTo>
                  <a:pt x="50" y="12"/>
                </a:lnTo>
                <a:lnTo>
                  <a:pt x="51" y="12"/>
                </a:lnTo>
                <a:lnTo>
                  <a:pt x="52" y="13"/>
                </a:lnTo>
                <a:lnTo>
                  <a:pt x="54" y="12"/>
                </a:lnTo>
                <a:lnTo>
                  <a:pt x="54" y="13"/>
                </a:lnTo>
                <a:lnTo>
                  <a:pt x="54" y="12"/>
                </a:lnTo>
                <a:lnTo>
                  <a:pt x="55" y="13"/>
                </a:lnTo>
                <a:lnTo>
                  <a:pt x="54" y="14"/>
                </a:lnTo>
                <a:lnTo>
                  <a:pt x="55" y="14"/>
                </a:lnTo>
                <a:lnTo>
                  <a:pt x="56" y="14"/>
                </a:lnTo>
                <a:close/>
              </a:path>
            </a:pathLst>
          </a:custGeom>
          <a:noFill/>
          <a:ln w="9525">
            <a:noFill/>
            <a:round/>
            <a:headEnd/>
            <a:tailEnd/>
          </a:ln>
        </xdr:spPr>
      </xdr:sp>
      <xdr:sp macro="" textlink="">
        <xdr:nvSpPr>
          <xdr:cNvPr id="139" name="Freeform 46">
            <a:hlinkClick xmlns:r="http://schemas.openxmlformats.org/officeDocument/2006/relationships" r:id="rId98" tooltip="Canada - 3,380"/>
          </xdr:cNvPr>
          <xdr:cNvSpPr>
            <a:spLocks/>
          </xdr:cNvSpPr>
        </xdr:nvSpPr>
        <xdr:spPr bwMode="auto">
          <a:xfrm>
            <a:off x="989" y="1362"/>
            <a:ext cx="6" cy="6"/>
          </a:xfrm>
          <a:custGeom>
            <a:avLst/>
            <a:gdLst/>
            <a:ahLst/>
            <a:cxnLst>
              <a:cxn ang="0">
                <a:pos x="0" y="1"/>
              </a:cxn>
              <a:cxn ang="0">
                <a:pos x="0" y="2"/>
              </a:cxn>
              <a:cxn ang="0">
                <a:pos x="0" y="3"/>
              </a:cxn>
              <a:cxn ang="0">
                <a:pos x="1" y="4"/>
              </a:cxn>
              <a:cxn ang="0">
                <a:pos x="2" y="5"/>
              </a:cxn>
              <a:cxn ang="0">
                <a:pos x="3" y="6"/>
              </a:cxn>
              <a:cxn ang="0">
                <a:pos x="4" y="6"/>
              </a:cxn>
              <a:cxn ang="0">
                <a:pos x="5" y="6"/>
              </a:cxn>
              <a:cxn ang="0">
                <a:pos x="6" y="5"/>
              </a:cxn>
              <a:cxn ang="0">
                <a:pos x="5" y="4"/>
              </a:cxn>
              <a:cxn ang="0">
                <a:pos x="5" y="3"/>
              </a:cxn>
              <a:cxn ang="0">
                <a:pos x="4" y="2"/>
              </a:cxn>
              <a:cxn ang="0">
                <a:pos x="4" y="1"/>
              </a:cxn>
              <a:cxn ang="0">
                <a:pos x="3" y="0"/>
              </a:cxn>
              <a:cxn ang="0">
                <a:pos x="2" y="0"/>
              </a:cxn>
              <a:cxn ang="0">
                <a:pos x="1" y="0"/>
              </a:cxn>
              <a:cxn ang="0">
                <a:pos x="0" y="0"/>
              </a:cxn>
              <a:cxn ang="0">
                <a:pos x="0" y="1"/>
              </a:cxn>
            </a:cxnLst>
            <a:rect l="0" t="0" r="r" b="b"/>
            <a:pathLst>
              <a:path w="6" h="6">
                <a:moveTo>
                  <a:pt x="0" y="1"/>
                </a:moveTo>
                <a:lnTo>
                  <a:pt x="0" y="2"/>
                </a:lnTo>
                <a:lnTo>
                  <a:pt x="0" y="3"/>
                </a:lnTo>
                <a:lnTo>
                  <a:pt x="1" y="4"/>
                </a:lnTo>
                <a:lnTo>
                  <a:pt x="2" y="5"/>
                </a:lnTo>
                <a:lnTo>
                  <a:pt x="3" y="6"/>
                </a:lnTo>
                <a:lnTo>
                  <a:pt x="4" y="6"/>
                </a:lnTo>
                <a:lnTo>
                  <a:pt x="5" y="6"/>
                </a:lnTo>
                <a:lnTo>
                  <a:pt x="6" y="5"/>
                </a:lnTo>
                <a:lnTo>
                  <a:pt x="5" y="4"/>
                </a:lnTo>
                <a:lnTo>
                  <a:pt x="5" y="3"/>
                </a:lnTo>
                <a:lnTo>
                  <a:pt x="4" y="2"/>
                </a:lnTo>
                <a:lnTo>
                  <a:pt x="4" y="1"/>
                </a:lnTo>
                <a:lnTo>
                  <a:pt x="3" y="0"/>
                </a:lnTo>
                <a:lnTo>
                  <a:pt x="2" y="0"/>
                </a:lnTo>
                <a:lnTo>
                  <a:pt x="1" y="0"/>
                </a:lnTo>
                <a:lnTo>
                  <a:pt x="0" y="0"/>
                </a:lnTo>
                <a:lnTo>
                  <a:pt x="0" y="1"/>
                </a:lnTo>
                <a:close/>
              </a:path>
            </a:pathLst>
          </a:custGeom>
          <a:noFill/>
          <a:ln w="9525">
            <a:noFill/>
            <a:round/>
            <a:headEnd/>
            <a:tailEnd/>
          </a:ln>
        </xdr:spPr>
      </xdr:sp>
      <xdr:sp macro="" textlink="">
        <xdr:nvSpPr>
          <xdr:cNvPr id="140" name="Freeform 45">
            <a:hlinkClick xmlns:r="http://schemas.openxmlformats.org/officeDocument/2006/relationships" r:id="rId98" tooltip="Canada - 3,380"/>
          </xdr:cNvPr>
          <xdr:cNvSpPr>
            <a:spLocks/>
          </xdr:cNvSpPr>
        </xdr:nvSpPr>
        <xdr:spPr bwMode="auto">
          <a:xfrm>
            <a:off x="1003" y="1308"/>
            <a:ext cx="124" cy="42"/>
          </a:xfrm>
          <a:custGeom>
            <a:avLst/>
            <a:gdLst/>
            <a:ahLst/>
            <a:cxnLst>
              <a:cxn ang="0">
                <a:pos x="13" y="11"/>
              </a:cxn>
              <a:cxn ang="0">
                <a:pos x="21" y="10"/>
              </a:cxn>
              <a:cxn ang="0">
                <a:pos x="32" y="9"/>
              </a:cxn>
              <a:cxn ang="0">
                <a:pos x="50" y="6"/>
              </a:cxn>
              <a:cxn ang="0">
                <a:pos x="59" y="4"/>
              </a:cxn>
              <a:cxn ang="0">
                <a:pos x="65" y="3"/>
              </a:cxn>
              <a:cxn ang="0">
                <a:pos x="73" y="2"/>
              </a:cxn>
              <a:cxn ang="0">
                <a:pos x="81" y="2"/>
              </a:cxn>
              <a:cxn ang="0">
                <a:pos x="88" y="1"/>
              </a:cxn>
              <a:cxn ang="0">
                <a:pos x="99" y="0"/>
              </a:cxn>
              <a:cxn ang="0">
                <a:pos x="109" y="0"/>
              </a:cxn>
              <a:cxn ang="0">
                <a:pos x="117" y="1"/>
              </a:cxn>
              <a:cxn ang="0">
                <a:pos x="124" y="2"/>
              </a:cxn>
              <a:cxn ang="0">
                <a:pos x="118" y="3"/>
              </a:cxn>
              <a:cxn ang="0">
                <a:pos x="108" y="5"/>
              </a:cxn>
              <a:cxn ang="0">
                <a:pos x="103" y="7"/>
              </a:cxn>
              <a:cxn ang="0">
                <a:pos x="98" y="9"/>
              </a:cxn>
              <a:cxn ang="0">
                <a:pos x="91" y="10"/>
              </a:cxn>
              <a:cxn ang="0">
                <a:pos x="90" y="14"/>
              </a:cxn>
              <a:cxn ang="0">
                <a:pos x="88" y="16"/>
              </a:cxn>
              <a:cxn ang="0">
                <a:pos x="91" y="18"/>
              </a:cxn>
              <a:cxn ang="0">
                <a:pos x="96" y="20"/>
              </a:cxn>
              <a:cxn ang="0">
                <a:pos x="102" y="22"/>
              </a:cxn>
              <a:cxn ang="0">
                <a:pos x="110" y="24"/>
              </a:cxn>
              <a:cxn ang="0">
                <a:pos x="113" y="27"/>
              </a:cxn>
              <a:cxn ang="0">
                <a:pos x="117" y="29"/>
              </a:cxn>
              <a:cxn ang="0">
                <a:pos x="124" y="32"/>
              </a:cxn>
              <a:cxn ang="0">
                <a:pos x="119" y="35"/>
              </a:cxn>
              <a:cxn ang="0">
                <a:pos x="113" y="32"/>
              </a:cxn>
              <a:cxn ang="0">
                <a:pos x="114" y="34"/>
              </a:cxn>
              <a:cxn ang="0">
                <a:pos x="118" y="38"/>
              </a:cxn>
              <a:cxn ang="0">
                <a:pos x="110" y="37"/>
              </a:cxn>
              <a:cxn ang="0">
                <a:pos x="115" y="40"/>
              </a:cxn>
              <a:cxn ang="0">
                <a:pos x="117" y="42"/>
              </a:cxn>
              <a:cxn ang="0">
                <a:pos x="110" y="40"/>
              </a:cxn>
              <a:cxn ang="0">
                <a:pos x="106" y="39"/>
              </a:cxn>
              <a:cxn ang="0">
                <a:pos x="100" y="36"/>
              </a:cxn>
              <a:cxn ang="0">
                <a:pos x="96" y="36"/>
              </a:cxn>
              <a:cxn ang="0">
                <a:pos x="92" y="38"/>
              </a:cxn>
              <a:cxn ang="0">
                <a:pos x="81" y="40"/>
              </a:cxn>
              <a:cxn ang="0">
                <a:pos x="78" y="33"/>
              </a:cxn>
              <a:cxn ang="0">
                <a:pos x="69" y="26"/>
              </a:cxn>
              <a:cxn ang="0">
                <a:pos x="57" y="28"/>
              </a:cxn>
              <a:cxn ang="0">
                <a:pos x="50" y="28"/>
              </a:cxn>
              <a:cxn ang="0">
                <a:pos x="41" y="28"/>
              </a:cxn>
              <a:cxn ang="0">
                <a:pos x="37" y="26"/>
              </a:cxn>
              <a:cxn ang="0">
                <a:pos x="29" y="28"/>
              </a:cxn>
              <a:cxn ang="0">
                <a:pos x="24" y="27"/>
              </a:cxn>
              <a:cxn ang="0">
                <a:pos x="18" y="26"/>
              </a:cxn>
              <a:cxn ang="0">
                <a:pos x="19" y="24"/>
              </a:cxn>
              <a:cxn ang="0">
                <a:pos x="15" y="23"/>
              </a:cxn>
              <a:cxn ang="0">
                <a:pos x="13" y="21"/>
              </a:cxn>
              <a:cxn ang="0">
                <a:pos x="8" y="22"/>
              </a:cxn>
              <a:cxn ang="0">
                <a:pos x="2" y="21"/>
              </a:cxn>
              <a:cxn ang="0">
                <a:pos x="2" y="20"/>
              </a:cxn>
              <a:cxn ang="0">
                <a:pos x="2" y="17"/>
              </a:cxn>
              <a:cxn ang="0">
                <a:pos x="7" y="14"/>
              </a:cxn>
            </a:cxnLst>
            <a:rect l="0" t="0" r="r" b="b"/>
            <a:pathLst>
              <a:path w="124" h="42">
                <a:moveTo>
                  <a:pt x="7" y="13"/>
                </a:moveTo>
                <a:lnTo>
                  <a:pt x="13" y="11"/>
                </a:lnTo>
                <a:lnTo>
                  <a:pt x="18" y="11"/>
                </a:lnTo>
                <a:lnTo>
                  <a:pt x="21" y="10"/>
                </a:lnTo>
                <a:lnTo>
                  <a:pt x="27" y="9"/>
                </a:lnTo>
                <a:lnTo>
                  <a:pt x="32" y="9"/>
                </a:lnTo>
                <a:lnTo>
                  <a:pt x="39" y="7"/>
                </a:lnTo>
                <a:lnTo>
                  <a:pt x="50" y="6"/>
                </a:lnTo>
                <a:lnTo>
                  <a:pt x="56" y="5"/>
                </a:lnTo>
                <a:lnTo>
                  <a:pt x="59" y="4"/>
                </a:lnTo>
                <a:lnTo>
                  <a:pt x="61" y="4"/>
                </a:lnTo>
                <a:lnTo>
                  <a:pt x="65" y="3"/>
                </a:lnTo>
                <a:lnTo>
                  <a:pt x="68" y="2"/>
                </a:lnTo>
                <a:lnTo>
                  <a:pt x="73" y="2"/>
                </a:lnTo>
                <a:lnTo>
                  <a:pt x="77" y="2"/>
                </a:lnTo>
                <a:lnTo>
                  <a:pt x="81" y="2"/>
                </a:lnTo>
                <a:lnTo>
                  <a:pt x="84" y="1"/>
                </a:lnTo>
                <a:lnTo>
                  <a:pt x="88" y="1"/>
                </a:lnTo>
                <a:lnTo>
                  <a:pt x="93" y="0"/>
                </a:lnTo>
                <a:lnTo>
                  <a:pt x="99" y="0"/>
                </a:lnTo>
                <a:lnTo>
                  <a:pt x="104" y="0"/>
                </a:lnTo>
                <a:lnTo>
                  <a:pt x="109" y="0"/>
                </a:lnTo>
                <a:lnTo>
                  <a:pt x="112" y="0"/>
                </a:lnTo>
                <a:lnTo>
                  <a:pt x="117" y="1"/>
                </a:lnTo>
                <a:lnTo>
                  <a:pt x="120" y="1"/>
                </a:lnTo>
                <a:lnTo>
                  <a:pt x="124" y="2"/>
                </a:lnTo>
                <a:lnTo>
                  <a:pt x="121" y="2"/>
                </a:lnTo>
                <a:lnTo>
                  <a:pt x="118" y="3"/>
                </a:lnTo>
                <a:lnTo>
                  <a:pt x="112" y="4"/>
                </a:lnTo>
                <a:lnTo>
                  <a:pt x="108" y="5"/>
                </a:lnTo>
                <a:lnTo>
                  <a:pt x="106" y="6"/>
                </a:lnTo>
                <a:lnTo>
                  <a:pt x="103" y="7"/>
                </a:lnTo>
                <a:lnTo>
                  <a:pt x="101" y="7"/>
                </a:lnTo>
                <a:lnTo>
                  <a:pt x="98" y="9"/>
                </a:lnTo>
                <a:lnTo>
                  <a:pt x="96" y="10"/>
                </a:lnTo>
                <a:lnTo>
                  <a:pt x="91" y="10"/>
                </a:lnTo>
                <a:lnTo>
                  <a:pt x="92" y="12"/>
                </a:lnTo>
                <a:lnTo>
                  <a:pt x="90" y="14"/>
                </a:lnTo>
                <a:lnTo>
                  <a:pt x="89" y="16"/>
                </a:lnTo>
                <a:lnTo>
                  <a:pt x="88" y="16"/>
                </a:lnTo>
                <a:lnTo>
                  <a:pt x="87" y="18"/>
                </a:lnTo>
                <a:lnTo>
                  <a:pt x="91" y="18"/>
                </a:lnTo>
                <a:lnTo>
                  <a:pt x="93" y="18"/>
                </a:lnTo>
                <a:lnTo>
                  <a:pt x="96" y="20"/>
                </a:lnTo>
                <a:lnTo>
                  <a:pt x="99" y="21"/>
                </a:lnTo>
                <a:lnTo>
                  <a:pt x="102" y="22"/>
                </a:lnTo>
                <a:lnTo>
                  <a:pt x="108" y="24"/>
                </a:lnTo>
                <a:lnTo>
                  <a:pt x="110" y="24"/>
                </a:lnTo>
                <a:lnTo>
                  <a:pt x="113" y="25"/>
                </a:lnTo>
                <a:lnTo>
                  <a:pt x="113" y="27"/>
                </a:lnTo>
                <a:lnTo>
                  <a:pt x="114" y="28"/>
                </a:lnTo>
                <a:lnTo>
                  <a:pt x="117" y="29"/>
                </a:lnTo>
                <a:lnTo>
                  <a:pt x="122" y="31"/>
                </a:lnTo>
                <a:lnTo>
                  <a:pt x="124" y="32"/>
                </a:lnTo>
                <a:lnTo>
                  <a:pt x="122" y="32"/>
                </a:lnTo>
                <a:lnTo>
                  <a:pt x="119" y="35"/>
                </a:lnTo>
                <a:lnTo>
                  <a:pt x="117" y="33"/>
                </a:lnTo>
                <a:lnTo>
                  <a:pt x="113" y="32"/>
                </a:lnTo>
                <a:lnTo>
                  <a:pt x="113" y="33"/>
                </a:lnTo>
                <a:lnTo>
                  <a:pt x="114" y="34"/>
                </a:lnTo>
                <a:lnTo>
                  <a:pt x="116" y="35"/>
                </a:lnTo>
                <a:lnTo>
                  <a:pt x="118" y="38"/>
                </a:lnTo>
                <a:lnTo>
                  <a:pt x="118" y="40"/>
                </a:lnTo>
                <a:lnTo>
                  <a:pt x="110" y="37"/>
                </a:lnTo>
                <a:lnTo>
                  <a:pt x="114" y="40"/>
                </a:lnTo>
                <a:lnTo>
                  <a:pt x="115" y="40"/>
                </a:lnTo>
                <a:lnTo>
                  <a:pt x="116" y="41"/>
                </a:lnTo>
                <a:lnTo>
                  <a:pt x="117" y="42"/>
                </a:lnTo>
                <a:lnTo>
                  <a:pt x="115" y="41"/>
                </a:lnTo>
                <a:lnTo>
                  <a:pt x="110" y="40"/>
                </a:lnTo>
                <a:lnTo>
                  <a:pt x="108" y="39"/>
                </a:lnTo>
                <a:lnTo>
                  <a:pt x="106" y="39"/>
                </a:lnTo>
                <a:lnTo>
                  <a:pt x="103" y="38"/>
                </a:lnTo>
                <a:lnTo>
                  <a:pt x="100" y="36"/>
                </a:lnTo>
                <a:lnTo>
                  <a:pt x="97" y="35"/>
                </a:lnTo>
                <a:lnTo>
                  <a:pt x="96" y="36"/>
                </a:lnTo>
                <a:lnTo>
                  <a:pt x="94" y="38"/>
                </a:lnTo>
                <a:lnTo>
                  <a:pt x="92" y="38"/>
                </a:lnTo>
                <a:lnTo>
                  <a:pt x="89" y="41"/>
                </a:lnTo>
                <a:lnTo>
                  <a:pt x="81" y="40"/>
                </a:lnTo>
                <a:lnTo>
                  <a:pt x="74" y="37"/>
                </a:lnTo>
                <a:lnTo>
                  <a:pt x="78" y="33"/>
                </a:lnTo>
                <a:lnTo>
                  <a:pt x="75" y="29"/>
                </a:lnTo>
                <a:lnTo>
                  <a:pt x="69" y="26"/>
                </a:lnTo>
                <a:lnTo>
                  <a:pt x="59" y="27"/>
                </a:lnTo>
                <a:lnTo>
                  <a:pt x="57" y="28"/>
                </a:lnTo>
                <a:lnTo>
                  <a:pt x="51" y="28"/>
                </a:lnTo>
                <a:lnTo>
                  <a:pt x="50" y="28"/>
                </a:lnTo>
                <a:lnTo>
                  <a:pt x="46" y="28"/>
                </a:lnTo>
                <a:lnTo>
                  <a:pt x="41" y="28"/>
                </a:lnTo>
                <a:lnTo>
                  <a:pt x="40" y="27"/>
                </a:lnTo>
                <a:lnTo>
                  <a:pt x="37" y="26"/>
                </a:lnTo>
                <a:lnTo>
                  <a:pt x="34" y="27"/>
                </a:lnTo>
                <a:lnTo>
                  <a:pt x="29" y="28"/>
                </a:lnTo>
                <a:lnTo>
                  <a:pt x="25" y="28"/>
                </a:lnTo>
                <a:lnTo>
                  <a:pt x="24" y="27"/>
                </a:lnTo>
                <a:lnTo>
                  <a:pt x="21" y="27"/>
                </a:lnTo>
                <a:lnTo>
                  <a:pt x="18" y="26"/>
                </a:lnTo>
                <a:lnTo>
                  <a:pt x="17" y="26"/>
                </a:lnTo>
                <a:lnTo>
                  <a:pt x="19" y="24"/>
                </a:lnTo>
                <a:lnTo>
                  <a:pt x="16" y="24"/>
                </a:lnTo>
                <a:lnTo>
                  <a:pt x="15" y="23"/>
                </a:lnTo>
                <a:lnTo>
                  <a:pt x="14" y="22"/>
                </a:lnTo>
                <a:lnTo>
                  <a:pt x="13" y="21"/>
                </a:lnTo>
                <a:lnTo>
                  <a:pt x="11" y="22"/>
                </a:lnTo>
                <a:lnTo>
                  <a:pt x="8" y="22"/>
                </a:lnTo>
                <a:lnTo>
                  <a:pt x="6" y="23"/>
                </a:lnTo>
                <a:lnTo>
                  <a:pt x="2" y="21"/>
                </a:lnTo>
                <a:lnTo>
                  <a:pt x="0" y="21"/>
                </a:lnTo>
                <a:lnTo>
                  <a:pt x="2" y="20"/>
                </a:lnTo>
                <a:lnTo>
                  <a:pt x="4" y="18"/>
                </a:lnTo>
                <a:lnTo>
                  <a:pt x="2" y="17"/>
                </a:lnTo>
                <a:lnTo>
                  <a:pt x="5" y="17"/>
                </a:lnTo>
                <a:lnTo>
                  <a:pt x="7" y="14"/>
                </a:lnTo>
                <a:lnTo>
                  <a:pt x="7" y="13"/>
                </a:lnTo>
                <a:close/>
              </a:path>
            </a:pathLst>
          </a:custGeom>
          <a:noFill/>
          <a:ln w="9525">
            <a:noFill/>
            <a:round/>
            <a:headEnd/>
            <a:tailEnd/>
          </a:ln>
        </xdr:spPr>
      </xdr:sp>
      <xdr:sp macro="" textlink="">
        <xdr:nvSpPr>
          <xdr:cNvPr id="141" name="Freeform 44">
            <a:hlinkClick xmlns:r="http://schemas.openxmlformats.org/officeDocument/2006/relationships" r:id="rId98" tooltip="Canada - 3,380"/>
          </xdr:cNvPr>
          <xdr:cNvSpPr>
            <a:spLocks/>
          </xdr:cNvSpPr>
        </xdr:nvSpPr>
        <xdr:spPr bwMode="auto">
          <a:xfrm>
            <a:off x="999" y="1370"/>
            <a:ext cx="9" cy="5"/>
          </a:xfrm>
          <a:custGeom>
            <a:avLst/>
            <a:gdLst/>
            <a:ahLst/>
            <a:cxnLst>
              <a:cxn ang="0">
                <a:pos x="2" y="1"/>
              </a:cxn>
              <a:cxn ang="0">
                <a:pos x="1" y="0"/>
              </a:cxn>
              <a:cxn ang="0">
                <a:pos x="2" y="0"/>
              </a:cxn>
              <a:cxn ang="0">
                <a:pos x="1" y="0"/>
              </a:cxn>
              <a:cxn ang="0">
                <a:pos x="0" y="1"/>
              </a:cxn>
              <a:cxn ang="0">
                <a:pos x="0" y="0"/>
              </a:cxn>
              <a:cxn ang="0">
                <a:pos x="1" y="0"/>
              </a:cxn>
              <a:cxn ang="0">
                <a:pos x="5" y="1"/>
              </a:cxn>
              <a:cxn ang="0">
                <a:pos x="6" y="2"/>
              </a:cxn>
              <a:cxn ang="0">
                <a:pos x="8" y="3"/>
              </a:cxn>
              <a:cxn ang="0">
                <a:pos x="9" y="5"/>
              </a:cxn>
              <a:cxn ang="0">
                <a:pos x="6" y="4"/>
              </a:cxn>
              <a:cxn ang="0">
                <a:pos x="6" y="3"/>
              </a:cxn>
              <a:cxn ang="0">
                <a:pos x="5" y="4"/>
              </a:cxn>
              <a:cxn ang="0">
                <a:pos x="5" y="3"/>
              </a:cxn>
              <a:cxn ang="0">
                <a:pos x="4" y="3"/>
              </a:cxn>
              <a:cxn ang="0">
                <a:pos x="3" y="3"/>
              </a:cxn>
              <a:cxn ang="0">
                <a:pos x="3" y="2"/>
              </a:cxn>
              <a:cxn ang="0">
                <a:pos x="4" y="2"/>
              </a:cxn>
              <a:cxn ang="0">
                <a:pos x="3" y="2"/>
              </a:cxn>
              <a:cxn ang="0">
                <a:pos x="2" y="2"/>
              </a:cxn>
              <a:cxn ang="0">
                <a:pos x="2" y="1"/>
              </a:cxn>
              <a:cxn ang="0">
                <a:pos x="1" y="1"/>
              </a:cxn>
              <a:cxn ang="0">
                <a:pos x="0" y="1"/>
              </a:cxn>
              <a:cxn ang="0">
                <a:pos x="1" y="0"/>
              </a:cxn>
              <a:cxn ang="0">
                <a:pos x="2" y="1"/>
              </a:cxn>
            </a:cxnLst>
            <a:rect l="0" t="0" r="r" b="b"/>
            <a:pathLst>
              <a:path w="9" h="5">
                <a:moveTo>
                  <a:pt x="2" y="1"/>
                </a:moveTo>
                <a:lnTo>
                  <a:pt x="1" y="0"/>
                </a:lnTo>
                <a:lnTo>
                  <a:pt x="2" y="0"/>
                </a:lnTo>
                <a:lnTo>
                  <a:pt x="1" y="0"/>
                </a:lnTo>
                <a:lnTo>
                  <a:pt x="0" y="1"/>
                </a:lnTo>
                <a:lnTo>
                  <a:pt x="0" y="0"/>
                </a:lnTo>
                <a:lnTo>
                  <a:pt x="1" y="0"/>
                </a:lnTo>
                <a:lnTo>
                  <a:pt x="5" y="1"/>
                </a:lnTo>
                <a:lnTo>
                  <a:pt x="6" y="2"/>
                </a:lnTo>
                <a:lnTo>
                  <a:pt x="8" y="3"/>
                </a:lnTo>
                <a:lnTo>
                  <a:pt x="9" y="5"/>
                </a:lnTo>
                <a:lnTo>
                  <a:pt x="6" y="4"/>
                </a:lnTo>
                <a:lnTo>
                  <a:pt x="6" y="3"/>
                </a:lnTo>
                <a:lnTo>
                  <a:pt x="5" y="4"/>
                </a:lnTo>
                <a:lnTo>
                  <a:pt x="5" y="3"/>
                </a:lnTo>
                <a:lnTo>
                  <a:pt x="4" y="3"/>
                </a:lnTo>
                <a:lnTo>
                  <a:pt x="3" y="3"/>
                </a:lnTo>
                <a:lnTo>
                  <a:pt x="3" y="2"/>
                </a:lnTo>
                <a:lnTo>
                  <a:pt x="4" y="2"/>
                </a:lnTo>
                <a:lnTo>
                  <a:pt x="3" y="2"/>
                </a:lnTo>
                <a:lnTo>
                  <a:pt x="2" y="2"/>
                </a:lnTo>
                <a:lnTo>
                  <a:pt x="2" y="1"/>
                </a:lnTo>
                <a:lnTo>
                  <a:pt x="1" y="1"/>
                </a:lnTo>
                <a:lnTo>
                  <a:pt x="0" y="1"/>
                </a:lnTo>
                <a:lnTo>
                  <a:pt x="1" y="0"/>
                </a:lnTo>
                <a:lnTo>
                  <a:pt x="2" y="1"/>
                </a:lnTo>
                <a:close/>
              </a:path>
            </a:pathLst>
          </a:custGeom>
          <a:noFill/>
          <a:ln w="9525">
            <a:noFill/>
            <a:round/>
            <a:headEnd/>
            <a:tailEnd/>
          </a:ln>
        </xdr:spPr>
      </xdr:sp>
      <xdr:sp macro="" textlink="">
        <xdr:nvSpPr>
          <xdr:cNvPr id="142" name="Freeform 43">
            <a:hlinkClick xmlns:r="http://schemas.openxmlformats.org/officeDocument/2006/relationships" r:id="rId98" tooltip="Canada - 3,380"/>
          </xdr:cNvPr>
          <xdr:cNvSpPr>
            <a:spLocks/>
          </xdr:cNvSpPr>
        </xdr:nvSpPr>
        <xdr:spPr bwMode="auto">
          <a:xfrm>
            <a:off x="1130" y="1368"/>
            <a:ext cx="13" cy="10"/>
          </a:xfrm>
          <a:custGeom>
            <a:avLst/>
            <a:gdLst/>
            <a:ahLst/>
            <a:cxnLst>
              <a:cxn ang="0">
                <a:pos x="5" y="4"/>
              </a:cxn>
              <a:cxn ang="0">
                <a:pos x="7" y="4"/>
              </a:cxn>
              <a:cxn ang="0">
                <a:pos x="7" y="4"/>
              </a:cxn>
              <a:cxn ang="0">
                <a:pos x="7" y="4"/>
              </a:cxn>
              <a:cxn ang="0">
                <a:pos x="8" y="4"/>
              </a:cxn>
              <a:cxn ang="0">
                <a:pos x="8" y="4"/>
              </a:cxn>
              <a:cxn ang="0">
                <a:pos x="8" y="4"/>
              </a:cxn>
              <a:cxn ang="0">
                <a:pos x="8" y="5"/>
              </a:cxn>
              <a:cxn ang="0">
                <a:pos x="10" y="4"/>
              </a:cxn>
              <a:cxn ang="0">
                <a:pos x="11" y="4"/>
              </a:cxn>
              <a:cxn ang="0">
                <a:pos x="11" y="6"/>
              </a:cxn>
              <a:cxn ang="0">
                <a:pos x="11" y="6"/>
              </a:cxn>
              <a:cxn ang="0">
                <a:pos x="13" y="6"/>
              </a:cxn>
              <a:cxn ang="0">
                <a:pos x="11" y="7"/>
              </a:cxn>
              <a:cxn ang="0">
                <a:pos x="11" y="8"/>
              </a:cxn>
              <a:cxn ang="0">
                <a:pos x="12" y="7"/>
              </a:cxn>
              <a:cxn ang="0">
                <a:pos x="12" y="8"/>
              </a:cxn>
              <a:cxn ang="0">
                <a:pos x="13" y="10"/>
              </a:cxn>
              <a:cxn ang="0">
                <a:pos x="12" y="9"/>
              </a:cxn>
              <a:cxn ang="0">
                <a:pos x="11" y="8"/>
              </a:cxn>
              <a:cxn ang="0">
                <a:pos x="9" y="8"/>
              </a:cxn>
              <a:cxn ang="0">
                <a:pos x="7" y="9"/>
              </a:cxn>
              <a:cxn ang="0">
                <a:pos x="9" y="8"/>
              </a:cxn>
              <a:cxn ang="0">
                <a:pos x="7" y="8"/>
              </a:cxn>
              <a:cxn ang="0">
                <a:pos x="7" y="8"/>
              </a:cxn>
              <a:cxn ang="0">
                <a:pos x="7" y="8"/>
              </a:cxn>
              <a:cxn ang="0">
                <a:pos x="7" y="8"/>
              </a:cxn>
              <a:cxn ang="0">
                <a:pos x="3" y="8"/>
              </a:cxn>
              <a:cxn ang="0">
                <a:pos x="0" y="7"/>
              </a:cxn>
              <a:cxn ang="0">
                <a:pos x="1" y="6"/>
              </a:cxn>
              <a:cxn ang="0">
                <a:pos x="1" y="6"/>
              </a:cxn>
              <a:cxn ang="0">
                <a:pos x="2" y="5"/>
              </a:cxn>
              <a:cxn ang="0">
                <a:pos x="3" y="4"/>
              </a:cxn>
              <a:cxn ang="0">
                <a:pos x="3" y="4"/>
              </a:cxn>
              <a:cxn ang="0">
                <a:pos x="5" y="2"/>
              </a:cxn>
              <a:cxn ang="0">
                <a:pos x="5" y="2"/>
              </a:cxn>
              <a:cxn ang="0">
                <a:pos x="7" y="0"/>
              </a:cxn>
              <a:cxn ang="0">
                <a:pos x="8" y="0"/>
              </a:cxn>
              <a:cxn ang="0">
                <a:pos x="7" y="1"/>
              </a:cxn>
              <a:cxn ang="0">
                <a:pos x="7" y="2"/>
              </a:cxn>
            </a:cxnLst>
            <a:rect l="0" t="0" r="r" b="b"/>
            <a:pathLst>
              <a:path w="13" h="10">
                <a:moveTo>
                  <a:pt x="7" y="2"/>
                </a:moveTo>
                <a:lnTo>
                  <a:pt x="5" y="4"/>
                </a:lnTo>
                <a:lnTo>
                  <a:pt x="7" y="3"/>
                </a:lnTo>
                <a:lnTo>
                  <a:pt x="7" y="4"/>
                </a:lnTo>
                <a:lnTo>
                  <a:pt x="8" y="3"/>
                </a:lnTo>
                <a:lnTo>
                  <a:pt x="7" y="4"/>
                </a:lnTo>
                <a:lnTo>
                  <a:pt x="7" y="5"/>
                </a:lnTo>
                <a:lnTo>
                  <a:pt x="7" y="4"/>
                </a:lnTo>
                <a:lnTo>
                  <a:pt x="8" y="5"/>
                </a:lnTo>
                <a:lnTo>
                  <a:pt x="8" y="4"/>
                </a:lnTo>
                <a:lnTo>
                  <a:pt x="8" y="5"/>
                </a:lnTo>
                <a:lnTo>
                  <a:pt x="8" y="4"/>
                </a:lnTo>
                <a:lnTo>
                  <a:pt x="8" y="5"/>
                </a:lnTo>
                <a:lnTo>
                  <a:pt x="8" y="4"/>
                </a:lnTo>
                <a:lnTo>
                  <a:pt x="9" y="4"/>
                </a:lnTo>
                <a:lnTo>
                  <a:pt x="8" y="5"/>
                </a:lnTo>
                <a:lnTo>
                  <a:pt x="9" y="5"/>
                </a:lnTo>
                <a:lnTo>
                  <a:pt x="10" y="4"/>
                </a:lnTo>
                <a:lnTo>
                  <a:pt x="10" y="5"/>
                </a:lnTo>
                <a:lnTo>
                  <a:pt x="11" y="4"/>
                </a:lnTo>
                <a:lnTo>
                  <a:pt x="12" y="5"/>
                </a:lnTo>
                <a:lnTo>
                  <a:pt x="11" y="6"/>
                </a:lnTo>
                <a:lnTo>
                  <a:pt x="12" y="6"/>
                </a:lnTo>
                <a:lnTo>
                  <a:pt x="11" y="6"/>
                </a:lnTo>
                <a:lnTo>
                  <a:pt x="12" y="7"/>
                </a:lnTo>
                <a:lnTo>
                  <a:pt x="13" y="6"/>
                </a:lnTo>
                <a:lnTo>
                  <a:pt x="12" y="7"/>
                </a:lnTo>
                <a:lnTo>
                  <a:pt x="11" y="7"/>
                </a:lnTo>
                <a:lnTo>
                  <a:pt x="12" y="7"/>
                </a:lnTo>
                <a:lnTo>
                  <a:pt x="11" y="8"/>
                </a:lnTo>
                <a:lnTo>
                  <a:pt x="12" y="8"/>
                </a:lnTo>
                <a:lnTo>
                  <a:pt x="12" y="7"/>
                </a:lnTo>
                <a:lnTo>
                  <a:pt x="13" y="7"/>
                </a:lnTo>
                <a:lnTo>
                  <a:pt x="12" y="8"/>
                </a:lnTo>
                <a:lnTo>
                  <a:pt x="13" y="8"/>
                </a:lnTo>
                <a:lnTo>
                  <a:pt x="13" y="10"/>
                </a:lnTo>
                <a:lnTo>
                  <a:pt x="12" y="10"/>
                </a:lnTo>
                <a:lnTo>
                  <a:pt x="12" y="9"/>
                </a:lnTo>
                <a:lnTo>
                  <a:pt x="10" y="10"/>
                </a:lnTo>
                <a:lnTo>
                  <a:pt x="11" y="8"/>
                </a:lnTo>
                <a:lnTo>
                  <a:pt x="10" y="8"/>
                </a:lnTo>
                <a:lnTo>
                  <a:pt x="9" y="8"/>
                </a:lnTo>
                <a:lnTo>
                  <a:pt x="8" y="9"/>
                </a:lnTo>
                <a:lnTo>
                  <a:pt x="7" y="9"/>
                </a:lnTo>
                <a:lnTo>
                  <a:pt x="8" y="9"/>
                </a:lnTo>
                <a:lnTo>
                  <a:pt x="9" y="8"/>
                </a:lnTo>
                <a:lnTo>
                  <a:pt x="8" y="8"/>
                </a:lnTo>
                <a:lnTo>
                  <a:pt x="7" y="8"/>
                </a:lnTo>
                <a:lnTo>
                  <a:pt x="8" y="8"/>
                </a:lnTo>
                <a:lnTo>
                  <a:pt x="7" y="8"/>
                </a:lnTo>
                <a:lnTo>
                  <a:pt x="8" y="8"/>
                </a:lnTo>
                <a:lnTo>
                  <a:pt x="7" y="8"/>
                </a:lnTo>
                <a:lnTo>
                  <a:pt x="7" y="7"/>
                </a:lnTo>
                <a:lnTo>
                  <a:pt x="7" y="8"/>
                </a:lnTo>
                <a:lnTo>
                  <a:pt x="5" y="8"/>
                </a:lnTo>
                <a:lnTo>
                  <a:pt x="3" y="8"/>
                </a:lnTo>
                <a:lnTo>
                  <a:pt x="1" y="8"/>
                </a:lnTo>
                <a:lnTo>
                  <a:pt x="0" y="7"/>
                </a:lnTo>
                <a:lnTo>
                  <a:pt x="2" y="6"/>
                </a:lnTo>
                <a:lnTo>
                  <a:pt x="1" y="6"/>
                </a:lnTo>
                <a:lnTo>
                  <a:pt x="2" y="6"/>
                </a:lnTo>
                <a:lnTo>
                  <a:pt x="1" y="6"/>
                </a:lnTo>
                <a:lnTo>
                  <a:pt x="2" y="6"/>
                </a:lnTo>
                <a:lnTo>
                  <a:pt x="2" y="5"/>
                </a:lnTo>
                <a:lnTo>
                  <a:pt x="3" y="5"/>
                </a:lnTo>
                <a:lnTo>
                  <a:pt x="3" y="4"/>
                </a:lnTo>
                <a:lnTo>
                  <a:pt x="4" y="4"/>
                </a:lnTo>
                <a:lnTo>
                  <a:pt x="3" y="4"/>
                </a:lnTo>
                <a:lnTo>
                  <a:pt x="4" y="2"/>
                </a:lnTo>
                <a:lnTo>
                  <a:pt x="5" y="2"/>
                </a:lnTo>
                <a:lnTo>
                  <a:pt x="4" y="2"/>
                </a:lnTo>
                <a:lnTo>
                  <a:pt x="5" y="2"/>
                </a:lnTo>
                <a:lnTo>
                  <a:pt x="6" y="1"/>
                </a:lnTo>
                <a:lnTo>
                  <a:pt x="7" y="0"/>
                </a:lnTo>
                <a:lnTo>
                  <a:pt x="7" y="1"/>
                </a:lnTo>
                <a:lnTo>
                  <a:pt x="8" y="0"/>
                </a:lnTo>
                <a:lnTo>
                  <a:pt x="8" y="1"/>
                </a:lnTo>
                <a:lnTo>
                  <a:pt x="7" y="1"/>
                </a:lnTo>
                <a:lnTo>
                  <a:pt x="8" y="1"/>
                </a:lnTo>
                <a:lnTo>
                  <a:pt x="7" y="2"/>
                </a:lnTo>
                <a:close/>
              </a:path>
            </a:pathLst>
          </a:custGeom>
          <a:noFill/>
          <a:ln w="9525">
            <a:noFill/>
            <a:round/>
            <a:headEnd/>
            <a:tailEnd/>
          </a:ln>
        </xdr:spPr>
      </xdr:sp>
      <xdr:sp macro="" textlink="">
        <xdr:nvSpPr>
          <xdr:cNvPr id="143" name="Freeform 42">
            <a:hlinkClick xmlns:r="http://schemas.openxmlformats.org/officeDocument/2006/relationships" r:id="rId98" tooltip="Canada - 3,380"/>
          </xdr:cNvPr>
          <xdr:cNvSpPr>
            <a:spLocks/>
          </xdr:cNvSpPr>
        </xdr:nvSpPr>
        <xdr:spPr bwMode="auto">
          <a:xfrm>
            <a:off x="975" y="1329"/>
            <a:ext cx="163" cy="58"/>
          </a:xfrm>
          <a:custGeom>
            <a:avLst/>
            <a:gdLst/>
            <a:ahLst/>
            <a:cxnLst>
              <a:cxn ang="0">
                <a:pos x="134" y="23"/>
              </a:cxn>
              <a:cxn ang="0">
                <a:pos x="136" y="26"/>
              </a:cxn>
              <a:cxn ang="0">
                <a:pos x="142" y="26"/>
              </a:cxn>
              <a:cxn ang="0">
                <a:pos x="145" y="24"/>
              </a:cxn>
              <a:cxn ang="0">
                <a:pos x="147" y="24"/>
              </a:cxn>
              <a:cxn ang="0">
                <a:pos x="148" y="27"/>
              </a:cxn>
              <a:cxn ang="0">
                <a:pos x="150" y="29"/>
              </a:cxn>
              <a:cxn ang="0">
                <a:pos x="153" y="31"/>
              </a:cxn>
              <a:cxn ang="0">
                <a:pos x="154" y="32"/>
              </a:cxn>
              <a:cxn ang="0">
                <a:pos x="155" y="35"/>
              </a:cxn>
              <a:cxn ang="0">
                <a:pos x="160" y="35"/>
              </a:cxn>
              <a:cxn ang="0">
                <a:pos x="163" y="38"/>
              </a:cxn>
              <a:cxn ang="0">
                <a:pos x="138" y="44"/>
              </a:cxn>
              <a:cxn ang="0">
                <a:pos x="146" y="45"/>
              </a:cxn>
              <a:cxn ang="0">
                <a:pos x="145" y="49"/>
              </a:cxn>
              <a:cxn ang="0">
                <a:pos x="148" y="53"/>
              </a:cxn>
              <a:cxn ang="0">
                <a:pos x="148" y="51"/>
              </a:cxn>
              <a:cxn ang="0">
                <a:pos x="141" y="52"/>
              </a:cxn>
              <a:cxn ang="0">
                <a:pos x="132" y="52"/>
              </a:cxn>
              <a:cxn ang="0">
                <a:pos x="112" y="55"/>
              </a:cxn>
              <a:cxn ang="0">
                <a:pos x="96" y="46"/>
              </a:cxn>
              <a:cxn ang="0">
                <a:pos x="34" y="44"/>
              </a:cxn>
              <a:cxn ang="0">
                <a:pos x="31" y="41"/>
              </a:cxn>
              <a:cxn ang="0">
                <a:pos x="27" y="41"/>
              </a:cxn>
              <a:cxn ang="0">
                <a:pos x="27" y="39"/>
              </a:cxn>
              <a:cxn ang="0">
                <a:pos x="24" y="38"/>
              </a:cxn>
              <a:cxn ang="0">
                <a:pos x="23" y="36"/>
              </a:cxn>
              <a:cxn ang="0">
                <a:pos x="21" y="33"/>
              </a:cxn>
              <a:cxn ang="0">
                <a:pos x="14" y="26"/>
              </a:cxn>
              <a:cxn ang="0">
                <a:pos x="0" y="5"/>
              </a:cxn>
              <a:cxn ang="0">
                <a:pos x="16" y="5"/>
              </a:cxn>
              <a:cxn ang="0">
                <a:pos x="15" y="6"/>
              </a:cxn>
              <a:cxn ang="0">
                <a:pos x="18" y="5"/>
              </a:cxn>
              <a:cxn ang="0">
                <a:pos x="23" y="5"/>
              </a:cxn>
              <a:cxn ang="0">
                <a:pos x="30" y="5"/>
              </a:cxn>
              <a:cxn ang="0">
                <a:pos x="47" y="7"/>
              </a:cxn>
              <a:cxn ang="0">
                <a:pos x="59" y="8"/>
              </a:cxn>
              <a:cxn ang="0">
                <a:pos x="63" y="10"/>
              </a:cxn>
              <a:cxn ang="0">
                <a:pos x="63" y="7"/>
              </a:cxn>
              <a:cxn ang="0">
                <a:pos x="69" y="8"/>
              </a:cxn>
              <a:cxn ang="0">
                <a:pos x="82" y="8"/>
              </a:cxn>
              <a:cxn ang="0">
                <a:pos x="86" y="10"/>
              </a:cxn>
              <a:cxn ang="0">
                <a:pos x="90" y="6"/>
              </a:cxn>
              <a:cxn ang="0">
                <a:pos x="89" y="5"/>
              </a:cxn>
              <a:cxn ang="0">
                <a:pos x="85" y="2"/>
              </a:cxn>
              <a:cxn ang="0">
                <a:pos x="93" y="3"/>
              </a:cxn>
              <a:cxn ang="0">
                <a:pos x="94" y="5"/>
              </a:cxn>
              <a:cxn ang="0">
                <a:pos x="101" y="7"/>
              </a:cxn>
              <a:cxn ang="0">
                <a:pos x="105" y="7"/>
              </a:cxn>
              <a:cxn ang="0">
                <a:pos x="110" y="5"/>
              </a:cxn>
              <a:cxn ang="0">
                <a:pos x="114" y="9"/>
              </a:cxn>
              <a:cxn ang="0">
                <a:pos x="107" y="10"/>
              </a:cxn>
              <a:cxn ang="0">
                <a:pos x="103" y="13"/>
              </a:cxn>
              <a:cxn ang="0">
                <a:pos x="103" y="14"/>
              </a:cxn>
              <a:cxn ang="0">
                <a:pos x="93" y="16"/>
              </a:cxn>
              <a:cxn ang="0">
                <a:pos x="93" y="18"/>
              </a:cxn>
              <a:cxn ang="0">
                <a:pos x="88" y="24"/>
              </a:cxn>
              <a:cxn ang="0">
                <a:pos x="102" y="31"/>
              </a:cxn>
              <a:cxn ang="0">
                <a:pos x="112" y="38"/>
              </a:cxn>
              <a:cxn ang="0">
                <a:pos x="118" y="39"/>
              </a:cxn>
              <a:cxn ang="0">
                <a:pos x="122" y="31"/>
              </a:cxn>
              <a:cxn ang="0">
                <a:pos x="121" y="24"/>
              </a:cxn>
              <a:cxn ang="0">
                <a:pos x="120" y="19"/>
              </a:cxn>
            </a:cxnLst>
            <a:rect l="0" t="0" r="r" b="b"/>
            <a:pathLst>
              <a:path w="163" h="58">
                <a:moveTo>
                  <a:pt x="131" y="20"/>
                </a:moveTo>
                <a:lnTo>
                  <a:pt x="132" y="20"/>
                </a:lnTo>
                <a:lnTo>
                  <a:pt x="132" y="21"/>
                </a:lnTo>
                <a:lnTo>
                  <a:pt x="133" y="21"/>
                </a:lnTo>
                <a:lnTo>
                  <a:pt x="135" y="21"/>
                </a:lnTo>
                <a:lnTo>
                  <a:pt x="135" y="22"/>
                </a:lnTo>
                <a:lnTo>
                  <a:pt x="136" y="22"/>
                </a:lnTo>
                <a:lnTo>
                  <a:pt x="136" y="21"/>
                </a:lnTo>
                <a:lnTo>
                  <a:pt x="136" y="22"/>
                </a:lnTo>
                <a:lnTo>
                  <a:pt x="136" y="23"/>
                </a:lnTo>
                <a:lnTo>
                  <a:pt x="134" y="23"/>
                </a:lnTo>
                <a:lnTo>
                  <a:pt x="136" y="23"/>
                </a:lnTo>
                <a:lnTo>
                  <a:pt x="136" y="24"/>
                </a:lnTo>
                <a:lnTo>
                  <a:pt x="136" y="25"/>
                </a:lnTo>
                <a:lnTo>
                  <a:pt x="137" y="25"/>
                </a:lnTo>
                <a:lnTo>
                  <a:pt x="136" y="25"/>
                </a:lnTo>
                <a:lnTo>
                  <a:pt x="137" y="25"/>
                </a:lnTo>
                <a:lnTo>
                  <a:pt x="136" y="26"/>
                </a:lnTo>
                <a:lnTo>
                  <a:pt x="135" y="25"/>
                </a:lnTo>
                <a:lnTo>
                  <a:pt x="136" y="26"/>
                </a:lnTo>
                <a:lnTo>
                  <a:pt x="135" y="26"/>
                </a:lnTo>
                <a:lnTo>
                  <a:pt x="136" y="26"/>
                </a:lnTo>
                <a:lnTo>
                  <a:pt x="137" y="25"/>
                </a:lnTo>
                <a:lnTo>
                  <a:pt x="138" y="26"/>
                </a:lnTo>
                <a:lnTo>
                  <a:pt x="139" y="26"/>
                </a:lnTo>
                <a:lnTo>
                  <a:pt x="138" y="27"/>
                </a:lnTo>
                <a:lnTo>
                  <a:pt x="136" y="28"/>
                </a:lnTo>
                <a:lnTo>
                  <a:pt x="138" y="27"/>
                </a:lnTo>
                <a:lnTo>
                  <a:pt x="139" y="26"/>
                </a:lnTo>
                <a:lnTo>
                  <a:pt x="139" y="27"/>
                </a:lnTo>
                <a:lnTo>
                  <a:pt x="140" y="26"/>
                </a:lnTo>
                <a:lnTo>
                  <a:pt x="140" y="27"/>
                </a:lnTo>
                <a:lnTo>
                  <a:pt x="142" y="26"/>
                </a:lnTo>
                <a:lnTo>
                  <a:pt x="142" y="25"/>
                </a:lnTo>
                <a:lnTo>
                  <a:pt x="143" y="26"/>
                </a:lnTo>
                <a:lnTo>
                  <a:pt x="143" y="27"/>
                </a:lnTo>
                <a:lnTo>
                  <a:pt x="143" y="26"/>
                </a:lnTo>
                <a:lnTo>
                  <a:pt x="143" y="25"/>
                </a:lnTo>
                <a:lnTo>
                  <a:pt x="144" y="25"/>
                </a:lnTo>
                <a:lnTo>
                  <a:pt x="143" y="25"/>
                </a:lnTo>
                <a:lnTo>
                  <a:pt x="144" y="24"/>
                </a:lnTo>
                <a:lnTo>
                  <a:pt x="144" y="25"/>
                </a:lnTo>
                <a:lnTo>
                  <a:pt x="144" y="24"/>
                </a:lnTo>
                <a:lnTo>
                  <a:pt x="145" y="24"/>
                </a:lnTo>
                <a:lnTo>
                  <a:pt x="144" y="24"/>
                </a:lnTo>
                <a:lnTo>
                  <a:pt x="145" y="24"/>
                </a:lnTo>
                <a:lnTo>
                  <a:pt x="144" y="24"/>
                </a:lnTo>
                <a:lnTo>
                  <a:pt x="145" y="23"/>
                </a:lnTo>
                <a:lnTo>
                  <a:pt x="146" y="23"/>
                </a:lnTo>
                <a:lnTo>
                  <a:pt x="145" y="23"/>
                </a:lnTo>
                <a:lnTo>
                  <a:pt x="146" y="23"/>
                </a:lnTo>
                <a:lnTo>
                  <a:pt x="146" y="24"/>
                </a:lnTo>
                <a:lnTo>
                  <a:pt x="146" y="23"/>
                </a:lnTo>
                <a:lnTo>
                  <a:pt x="146" y="24"/>
                </a:lnTo>
                <a:lnTo>
                  <a:pt x="147" y="24"/>
                </a:lnTo>
                <a:lnTo>
                  <a:pt x="146" y="24"/>
                </a:lnTo>
                <a:lnTo>
                  <a:pt x="148" y="25"/>
                </a:lnTo>
                <a:lnTo>
                  <a:pt x="147" y="25"/>
                </a:lnTo>
                <a:lnTo>
                  <a:pt x="148" y="25"/>
                </a:lnTo>
                <a:lnTo>
                  <a:pt x="149" y="25"/>
                </a:lnTo>
                <a:lnTo>
                  <a:pt x="149" y="26"/>
                </a:lnTo>
                <a:lnTo>
                  <a:pt x="147" y="27"/>
                </a:lnTo>
                <a:lnTo>
                  <a:pt x="148" y="26"/>
                </a:lnTo>
                <a:lnTo>
                  <a:pt x="149" y="26"/>
                </a:lnTo>
                <a:lnTo>
                  <a:pt x="149" y="27"/>
                </a:lnTo>
                <a:lnTo>
                  <a:pt x="148" y="27"/>
                </a:lnTo>
                <a:lnTo>
                  <a:pt x="150" y="27"/>
                </a:lnTo>
                <a:lnTo>
                  <a:pt x="149" y="27"/>
                </a:lnTo>
                <a:lnTo>
                  <a:pt x="150" y="27"/>
                </a:lnTo>
                <a:lnTo>
                  <a:pt x="151" y="28"/>
                </a:lnTo>
                <a:lnTo>
                  <a:pt x="150" y="28"/>
                </a:lnTo>
                <a:lnTo>
                  <a:pt x="151" y="28"/>
                </a:lnTo>
                <a:lnTo>
                  <a:pt x="151" y="29"/>
                </a:lnTo>
                <a:lnTo>
                  <a:pt x="152" y="29"/>
                </a:lnTo>
                <a:lnTo>
                  <a:pt x="151" y="29"/>
                </a:lnTo>
                <a:lnTo>
                  <a:pt x="151" y="30"/>
                </a:lnTo>
                <a:lnTo>
                  <a:pt x="150" y="29"/>
                </a:lnTo>
                <a:lnTo>
                  <a:pt x="151" y="30"/>
                </a:lnTo>
                <a:lnTo>
                  <a:pt x="150" y="30"/>
                </a:lnTo>
                <a:lnTo>
                  <a:pt x="151" y="30"/>
                </a:lnTo>
                <a:lnTo>
                  <a:pt x="150" y="30"/>
                </a:lnTo>
                <a:lnTo>
                  <a:pt x="151" y="30"/>
                </a:lnTo>
                <a:lnTo>
                  <a:pt x="150" y="30"/>
                </a:lnTo>
                <a:lnTo>
                  <a:pt x="152" y="31"/>
                </a:lnTo>
                <a:lnTo>
                  <a:pt x="151" y="31"/>
                </a:lnTo>
                <a:lnTo>
                  <a:pt x="152" y="31"/>
                </a:lnTo>
                <a:lnTo>
                  <a:pt x="151" y="31"/>
                </a:lnTo>
                <a:lnTo>
                  <a:pt x="153" y="31"/>
                </a:lnTo>
                <a:lnTo>
                  <a:pt x="153" y="32"/>
                </a:lnTo>
                <a:lnTo>
                  <a:pt x="153" y="31"/>
                </a:lnTo>
                <a:lnTo>
                  <a:pt x="153" y="32"/>
                </a:lnTo>
                <a:lnTo>
                  <a:pt x="153" y="31"/>
                </a:lnTo>
                <a:lnTo>
                  <a:pt x="154" y="31"/>
                </a:lnTo>
                <a:lnTo>
                  <a:pt x="153" y="32"/>
                </a:lnTo>
                <a:lnTo>
                  <a:pt x="154" y="32"/>
                </a:lnTo>
                <a:lnTo>
                  <a:pt x="153" y="32"/>
                </a:lnTo>
                <a:lnTo>
                  <a:pt x="154" y="32"/>
                </a:lnTo>
                <a:lnTo>
                  <a:pt x="153" y="33"/>
                </a:lnTo>
                <a:lnTo>
                  <a:pt x="154" y="32"/>
                </a:lnTo>
                <a:lnTo>
                  <a:pt x="154" y="33"/>
                </a:lnTo>
                <a:lnTo>
                  <a:pt x="155" y="32"/>
                </a:lnTo>
                <a:lnTo>
                  <a:pt x="155" y="33"/>
                </a:lnTo>
                <a:lnTo>
                  <a:pt x="154" y="33"/>
                </a:lnTo>
                <a:lnTo>
                  <a:pt x="155" y="33"/>
                </a:lnTo>
                <a:lnTo>
                  <a:pt x="156" y="33"/>
                </a:lnTo>
                <a:lnTo>
                  <a:pt x="155" y="33"/>
                </a:lnTo>
                <a:lnTo>
                  <a:pt x="156" y="33"/>
                </a:lnTo>
                <a:lnTo>
                  <a:pt x="158" y="33"/>
                </a:lnTo>
                <a:lnTo>
                  <a:pt x="159" y="34"/>
                </a:lnTo>
                <a:lnTo>
                  <a:pt x="155" y="35"/>
                </a:lnTo>
                <a:lnTo>
                  <a:pt x="157" y="34"/>
                </a:lnTo>
                <a:lnTo>
                  <a:pt x="154" y="35"/>
                </a:lnTo>
                <a:lnTo>
                  <a:pt x="154" y="36"/>
                </a:lnTo>
                <a:lnTo>
                  <a:pt x="153" y="35"/>
                </a:lnTo>
                <a:lnTo>
                  <a:pt x="154" y="36"/>
                </a:lnTo>
                <a:lnTo>
                  <a:pt x="155" y="36"/>
                </a:lnTo>
                <a:lnTo>
                  <a:pt x="156" y="35"/>
                </a:lnTo>
                <a:lnTo>
                  <a:pt x="159" y="35"/>
                </a:lnTo>
                <a:lnTo>
                  <a:pt x="157" y="34"/>
                </a:lnTo>
                <a:lnTo>
                  <a:pt x="159" y="34"/>
                </a:lnTo>
                <a:lnTo>
                  <a:pt x="160" y="35"/>
                </a:lnTo>
                <a:lnTo>
                  <a:pt x="159" y="36"/>
                </a:lnTo>
                <a:lnTo>
                  <a:pt x="160" y="35"/>
                </a:lnTo>
                <a:lnTo>
                  <a:pt x="161" y="35"/>
                </a:lnTo>
                <a:lnTo>
                  <a:pt x="162" y="36"/>
                </a:lnTo>
                <a:lnTo>
                  <a:pt x="161" y="36"/>
                </a:lnTo>
                <a:lnTo>
                  <a:pt x="162" y="36"/>
                </a:lnTo>
                <a:lnTo>
                  <a:pt x="162" y="37"/>
                </a:lnTo>
                <a:lnTo>
                  <a:pt x="161" y="37"/>
                </a:lnTo>
                <a:lnTo>
                  <a:pt x="163" y="38"/>
                </a:lnTo>
                <a:lnTo>
                  <a:pt x="162" y="38"/>
                </a:lnTo>
                <a:lnTo>
                  <a:pt x="163" y="38"/>
                </a:lnTo>
                <a:lnTo>
                  <a:pt x="160" y="40"/>
                </a:lnTo>
                <a:lnTo>
                  <a:pt x="159" y="40"/>
                </a:lnTo>
                <a:lnTo>
                  <a:pt x="157" y="40"/>
                </a:lnTo>
                <a:lnTo>
                  <a:pt x="156" y="41"/>
                </a:lnTo>
                <a:lnTo>
                  <a:pt x="154" y="42"/>
                </a:lnTo>
                <a:lnTo>
                  <a:pt x="151" y="42"/>
                </a:lnTo>
                <a:lnTo>
                  <a:pt x="150" y="42"/>
                </a:lnTo>
                <a:lnTo>
                  <a:pt x="142" y="42"/>
                </a:lnTo>
                <a:lnTo>
                  <a:pt x="141" y="43"/>
                </a:lnTo>
                <a:lnTo>
                  <a:pt x="140" y="44"/>
                </a:lnTo>
                <a:lnTo>
                  <a:pt x="138" y="44"/>
                </a:lnTo>
                <a:lnTo>
                  <a:pt x="136" y="46"/>
                </a:lnTo>
                <a:lnTo>
                  <a:pt x="133" y="45"/>
                </a:lnTo>
                <a:lnTo>
                  <a:pt x="136" y="46"/>
                </a:lnTo>
                <a:lnTo>
                  <a:pt x="135" y="47"/>
                </a:lnTo>
                <a:lnTo>
                  <a:pt x="133" y="49"/>
                </a:lnTo>
                <a:lnTo>
                  <a:pt x="134" y="48"/>
                </a:lnTo>
                <a:lnTo>
                  <a:pt x="136" y="46"/>
                </a:lnTo>
                <a:lnTo>
                  <a:pt x="139" y="45"/>
                </a:lnTo>
                <a:lnTo>
                  <a:pt x="142" y="44"/>
                </a:lnTo>
                <a:lnTo>
                  <a:pt x="145" y="44"/>
                </a:lnTo>
                <a:lnTo>
                  <a:pt x="146" y="45"/>
                </a:lnTo>
                <a:lnTo>
                  <a:pt x="146" y="46"/>
                </a:lnTo>
                <a:lnTo>
                  <a:pt x="144" y="46"/>
                </a:lnTo>
                <a:lnTo>
                  <a:pt x="143" y="46"/>
                </a:lnTo>
                <a:lnTo>
                  <a:pt x="141" y="46"/>
                </a:lnTo>
                <a:lnTo>
                  <a:pt x="142" y="46"/>
                </a:lnTo>
                <a:lnTo>
                  <a:pt x="143" y="46"/>
                </a:lnTo>
                <a:lnTo>
                  <a:pt x="144" y="47"/>
                </a:lnTo>
                <a:lnTo>
                  <a:pt x="145" y="47"/>
                </a:lnTo>
                <a:lnTo>
                  <a:pt x="144" y="48"/>
                </a:lnTo>
                <a:lnTo>
                  <a:pt x="145" y="48"/>
                </a:lnTo>
                <a:lnTo>
                  <a:pt x="145" y="49"/>
                </a:lnTo>
                <a:lnTo>
                  <a:pt x="146" y="50"/>
                </a:lnTo>
                <a:lnTo>
                  <a:pt x="147" y="50"/>
                </a:lnTo>
                <a:lnTo>
                  <a:pt x="146" y="50"/>
                </a:lnTo>
                <a:lnTo>
                  <a:pt x="147" y="50"/>
                </a:lnTo>
                <a:lnTo>
                  <a:pt x="149" y="50"/>
                </a:lnTo>
                <a:lnTo>
                  <a:pt x="150" y="51"/>
                </a:lnTo>
                <a:lnTo>
                  <a:pt x="151" y="50"/>
                </a:lnTo>
                <a:lnTo>
                  <a:pt x="151" y="51"/>
                </a:lnTo>
                <a:lnTo>
                  <a:pt x="152" y="51"/>
                </a:lnTo>
                <a:lnTo>
                  <a:pt x="152" y="52"/>
                </a:lnTo>
                <a:lnTo>
                  <a:pt x="148" y="53"/>
                </a:lnTo>
                <a:lnTo>
                  <a:pt x="147" y="53"/>
                </a:lnTo>
                <a:lnTo>
                  <a:pt x="148" y="53"/>
                </a:lnTo>
                <a:lnTo>
                  <a:pt x="147" y="53"/>
                </a:lnTo>
                <a:lnTo>
                  <a:pt x="146" y="53"/>
                </a:lnTo>
                <a:lnTo>
                  <a:pt x="144" y="55"/>
                </a:lnTo>
                <a:lnTo>
                  <a:pt x="142" y="54"/>
                </a:lnTo>
                <a:lnTo>
                  <a:pt x="143" y="53"/>
                </a:lnTo>
                <a:lnTo>
                  <a:pt x="142" y="53"/>
                </a:lnTo>
                <a:lnTo>
                  <a:pt x="146" y="51"/>
                </a:lnTo>
                <a:lnTo>
                  <a:pt x="146" y="52"/>
                </a:lnTo>
                <a:lnTo>
                  <a:pt x="148" y="51"/>
                </a:lnTo>
                <a:lnTo>
                  <a:pt x="145" y="51"/>
                </a:lnTo>
                <a:lnTo>
                  <a:pt x="146" y="50"/>
                </a:lnTo>
                <a:lnTo>
                  <a:pt x="145" y="50"/>
                </a:lnTo>
                <a:lnTo>
                  <a:pt x="146" y="50"/>
                </a:lnTo>
                <a:lnTo>
                  <a:pt x="145" y="51"/>
                </a:lnTo>
                <a:lnTo>
                  <a:pt x="143" y="52"/>
                </a:lnTo>
                <a:lnTo>
                  <a:pt x="143" y="51"/>
                </a:lnTo>
                <a:lnTo>
                  <a:pt x="142" y="51"/>
                </a:lnTo>
                <a:lnTo>
                  <a:pt x="143" y="52"/>
                </a:lnTo>
                <a:lnTo>
                  <a:pt x="142" y="52"/>
                </a:lnTo>
                <a:lnTo>
                  <a:pt x="141" y="52"/>
                </a:lnTo>
                <a:lnTo>
                  <a:pt x="140" y="51"/>
                </a:lnTo>
                <a:lnTo>
                  <a:pt x="139" y="51"/>
                </a:lnTo>
                <a:lnTo>
                  <a:pt x="139" y="48"/>
                </a:lnTo>
                <a:lnTo>
                  <a:pt x="138" y="47"/>
                </a:lnTo>
                <a:lnTo>
                  <a:pt x="137" y="48"/>
                </a:lnTo>
                <a:lnTo>
                  <a:pt x="137" y="47"/>
                </a:lnTo>
                <a:lnTo>
                  <a:pt x="135" y="49"/>
                </a:lnTo>
                <a:lnTo>
                  <a:pt x="135" y="50"/>
                </a:lnTo>
                <a:lnTo>
                  <a:pt x="134" y="52"/>
                </a:lnTo>
                <a:lnTo>
                  <a:pt x="133" y="51"/>
                </a:lnTo>
                <a:lnTo>
                  <a:pt x="132" y="52"/>
                </a:lnTo>
                <a:lnTo>
                  <a:pt x="126" y="52"/>
                </a:lnTo>
                <a:lnTo>
                  <a:pt x="123" y="54"/>
                </a:lnTo>
                <a:lnTo>
                  <a:pt x="122" y="55"/>
                </a:lnTo>
                <a:lnTo>
                  <a:pt x="119" y="55"/>
                </a:lnTo>
                <a:lnTo>
                  <a:pt x="118" y="55"/>
                </a:lnTo>
                <a:lnTo>
                  <a:pt x="118" y="56"/>
                </a:lnTo>
                <a:lnTo>
                  <a:pt x="111" y="58"/>
                </a:lnTo>
                <a:lnTo>
                  <a:pt x="110" y="58"/>
                </a:lnTo>
                <a:lnTo>
                  <a:pt x="110" y="57"/>
                </a:lnTo>
                <a:lnTo>
                  <a:pt x="111" y="57"/>
                </a:lnTo>
                <a:lnTo>
                  <a:pt x="112" y="55"/>
                </a:lnTo>
                <a:lnTo>
                  <a:pt x="111" y="51"/>
                </a:lnTo>
                <a:lnTo>
                  <a:pt x="109" y="50"/>
                </a:lnTo>
                <a:lnTo>
                  <a:pt x="110" y="50"/>
                </a:lnTo>
                <a:lnTo>
                  <a:pt x="109" y="50"/>
                </a:lnTo>
                <a:lnTo>
                  <a:pt x="108" y="50"/>
                </a:lnTo>
                <a:lnTo>
                  <a:pt x="108" y="49"/>
                </a:lnTo>
                <a:lnTo>
                  <a:pt x="107" y="49"/>
                </a:lnTo>
                <a:lnTo>
                  <a:pt x="107" y="48"/>
                </a:lnTo>
                <a:lnTo>
                  <a:pt x="100" y="46"/>
                </a:lnTo>
                <a:lnTo>
                  <a:pt x="98" y="46"/>
                </a:lnTo>
                <a:lnTo>
                  <a:pt x="96" y="46"/>
                </a:lnTo>
                <a:lnTo>
                  <a:pt x="95" y="46"/>
                </a:lnTo>
                <a:lnTo>
                  <a:pt x="94" y="46"/>
                </a:lnTo>
                <a:lnTo>
                  <a:pt x="93" y="46"/>
                </a:lnTo>
                <a:lnTo>
                  <a:pt x="92" y="46"/>
                </a:lnTo>
                <a:lnTo>
                  <a:pt x="91" y="45"/>
                </a:lnTo>
                <a:lnTo>
                  <a:pt x="90" y="45"/>
                </a:lnTo>
                <a:lnTo>
                  <a:pt x="88" y="45"/>
                </a:lnTo>
                <a:lnTo>
                  <a:pt x="88" y="44"/>
                </a:lnTo>
                <a:lnTo>
                  <a:pt x="87" y="44"/>
                </a:lnTo>
                <a:lnTo>
                  <a:pt x="51" y="44"/>
                </a:lnTo>
                <a:lnTo>
                  <a:pt x="34" y="44"/>
                </a:lnTo>
                <a:lnTo>
                  <a:pt x="34" y="43"/>
                </a:lnTo>
                <a:lnTo>
                  <a:pt x="33" y="44"/>
                </a:lnTo>
                <a:lnTo>
                  <a:pt x="32" y="43"/>
                </a:lnTo>
                <a:lnTo>
                  <a:pt x="33" y="43"/>
                </a:lnTo>
                <a:lnTo>
                  <a:pt x="32" y="43"/>
                </a:lnTo>
                <a:lnTo>
                  <a:pt x="32" y="42"/>
                </a:lnTo>
                <a:lnTo>
                  <a:pt x="32" y="43"/>
                </a:lnTo>
                <a:lnTo>
                  <a:pt x="31" y="43"/>
                </a:lnTo>
                <a:lnTo>
                  <a:pt x="30" y="42"/>
                </a:lnTo>
                <a:lnTo>
                  <a:pt x="31" y="42"/>
                </a:lnTo>
                <a:lnTo>
                  <a:pt x="31" y="41"/>
                </a:lnTo>
                <a:lnTo>
                  <a:pt x="30" y="42"/>
                </a:lnTo>
                <a:lnTo>
                  <a:pt x="30" y="41"/>
                </a:lnTo>
                <a:lnTo>
                  <a:pt x="30" y="42"/>
                </a:lnTo>
                <a:lnTo>
                  <a:pt x="29" y="41"/>
                </a:lnTo>
                <a:lnTo>
                  <a:pt x="29" y="42"/>
                </a:lnTo>
                <a:lnTo>
                  <a:pt x="28" y="41"/>
                </a:lnTo>
                <a:lnTo>
                  <a:pt x="29" y="41"/>
                </a:lnTo>
                <a:lnTo>
                  <a:pt x="29" y="40"/>
                </a:lnTo>
                <a:lnTo>
                  <a:pt x="29" y="41"/>
                </a:lnTo>
                <a:lnTo>
                  <a:pt x="28" y="41"/>
                </a:lnTo>
                <a:lnTo>
                  <a:pt x="27" y="41"/>
                </a:lnTo>
                <a:lnTo>
                  <a:pt x="28" y="41"/>
                </a:lnTo>
                <a:lnTo>
                  <a:pt x="26" y="41"/>
                </a:lnTo>
                <a:lnTo>
                  <a:pt x="25" y="41"/>
                </a:lnTo>
                <a:lnTo>
                  <a:pt x="26" y="41"/>
                </a:lnTo>
                <a:lnTo>
                  <a:pt x="27" y="40"/>
                </a:lnTo>
                <a:lnTo>
                  <a:pt x="26" y="40"/>
                </a:lnTo>
                <a:lnTo>
                  <a:pt x="25" y="40"/>
                </a:lnTo>
                <a:lnTo>
                  <a:pt x="26" y="40"/>
                </a:lnTo>
                <a:lnTo>
                  <a:pt x="25" y="40"/>
                </a:lnTo>
                <a:lnTo>
                  <a:pt x="25" y="39"/>
                </a:lnTo>
                <a:lnTo>
                  <a:pt x="27" y="39"/>
                </a:lnTo>
                <a:lnTo>
                  <a:pt x="26" y="39"/>
                </a:lnTo>
                <a:lnTo>
                  <a:pt x="25" y="40"/>
                </a:lnTo>
                <a:lnTo>
                  <a:pt x="25" y="39"/>
                </a:lnTo>
                <a:lnTo>
                  <a:pt x="26" y="38"/>
                </a:lnTo>
                <a:lnTo>
                  <a:pt x="27" y="39"/>
                </a:lnTo>
                <a:lnTo>
                  <a:pt x="26" y="38"/>
                </a:lnTo>
                <a:lnTo>
                  <a:pt x="27" y="38"/>
                </a:lnTo>
                <a:lnTo>
                  <a:pt x="26" y="38"/>
                </a:lnTo>
                <a:lnTo>
                  <a:pt x="26" y="37"/>
                </a:lnTo>
                <a:lnTo>
                  <a:pt x="25" y="38"/>
                </a:lnTo>
                <a:lnTo>
                  <a:pt x="24" y="38"/>
                </a:lnTo>
                <a:lnTo>
                  <a:pt x="25" y="37"/>
                </a:lnTo>
                <a:lnTo>
                  <a:pt x="24" y="38"/>
                </a:lnTo>
                <a:lnTo>
                  <a:pt x="24" y="37"/>
                </a:lnTo>
                <a:lnTo>
                  <a:pt x="23" y="37"/>
                </a:lnTo>
                <a:lnTo>
                  <a:pt x="23" y="36"/>
                </a:lnTo>
                <a:lnTo>
                  <a:pt x="22" y="36"/>
                </a:lnTo>
                <a:lnTo>
                  <a:pt x="23" y="36"/>
                </a:lnTo>
                <a:lnTo>
                  <a:pt x="24" y="36"/>
                </a:lnTo>
                <a:lnTo>
                  <a:pt x="25" y="36"/>
                </a:lnTo>
                <a:lnTo>
                  <a:pt x="24" y="36"/>
                </a:lnTo>
                <a:lnTo>
                  <a:pt x="23" y="36"/>
                </a:lnTo>
                <a:lnTo>
                  <a:pt x="23" y="35"/>
                </a:lnTo>
                <a:lnTo>
                  <a:pt x="22" y="36"/>
                </a:lnTo>
                <a:lnTo>
                  <a:pt x="20" y="35"/>
                </a:lnTo>
                <a:lnTo>
                  <a:pt x="21" y="34"/>
                </a:lnTo>
                <a:lnTo>
                  <a:pt x="22" y="34"/>
                </a:lnTo>
                <a:lnTo>
                  <a:pt x="20" y="34"/>
                </a:lnTo>
                <a:lnTo>
                  <a:pt x="21" y="34"/>
                </a:lnTo>
                <a:lnTo>
                  <a:pt x="20" y="33"/>
                </a:lnTo>
                <a:lnTo>
                  <a:pt x="21" y="34"/>
                </a:lnTo>
                <a:lnTo>
                  <a:pt x="20" y="33"/>
                </a:lnTo>
                <a:lnTo>
                  <a:pt x="21" y="33"/>
                </a:lnTo>
                <a:lnTo>
                  <a:pt x="22" y="32"/>
                </a:lnTo>
                <a:lnTo>
                  <a:pt x="21" y="32"/>
                </a:lnTo>
                <a:lnTo>
                  <a:pt x="20" y="33"/>
                </a:lnTo>
                <a:lnTo>
                  <a:pt x="21" y="32"/>
                </a:lnTo>
                <a:lnTo>
                  <a:pt x="20" y="32"/>
                </a:lnTo>
                <a:lnTo>
                  <a:pt x="21" y="31"/>
                </a:lnTo>
                <a:lnTo>
                  <a:pt x="20" y="31"/>
                </a:lnTo>
                <a:lnTo>
                  <a:pt x="17" y="30"/>
                </a:lnTo>
                <a:lnTo>
                  <a:pt x="17" y="29"/>
                </a:lnTo>
                <a:lnTo>
                  <a:pt x="16" y="29"/>
                </a:lnTo>
                <a:lnTo>
                  <a:pt x="14" y="26"/>
                </a:lnTo>
                <a:lnTo>
                  <a:pt x="11" y="25"/>
                </a:lnTo>
                <a:lnTo>
                  <a:pt x="11" y="24"/>
                </a:lnTo>
                <a:lnTo>
                  <a:pt x="10" y="24"/>
                </a:lnTo>
                <a:lnTo>
                  <a:pt x="9" y="24"/>
                </a:lnTo>
                <a:lnTo>
                  <a:pt x="8" y="24"/>
                </a:lnTo>
                <a:lnTo>
                  <a:pt x="8" y="25"/>
                </a:lnTo>
                <a:lnTo>
                  <a:pt x="6" y="25"/>
                </a:lnTo>
                <a:lnTo>
                  <a:pt x="3" y="23"/>
                </a:lnTo>
                <a:lnTo>
                  <a:pt x="1" y="23"/>
                </a:lnTo>
                <a:lnTo>
                  <a:pt x="0" y="23"/>
                </a:lnTo>
                <a:lnTo>
                  <a:pt x="0" y="5"/>
                </a:lnTo>
                <a:lnTo>
                  <a:pt x="3" y="5"/>
                </a:lnTo>
                <a:lnTo>
                  <a:pt x="7" y="6"/>
                </a:lnTo>
                <a:lnTo>
                  <a:pt x="11" y="7"/>
                </a:lnTo>
                <a:lnTo>
                  <a:pt x="10" y="6"/>
                </a:lnTo>
                <a:lnTo>
                  <a:pt x="11" y="6"/>
                </a:lnTo>
                <a:lnTo>
                  <a:pt x="12" y="7"/>
                </a:lnTo>
                <a:lnTo>
                  <a:pt x="13" y="7"/>
                </a:lnTo>
                <a:lnTo>
                  <a:pt x="12" y="6"/>
                </a:lnTo>
                <a:lnTo>
                  <a:pt x="13" y="6"/>
                </a:lnTo>
                <a:lnTo>
                  <a:pt x="15" y="5"/>
                </a:lnTo>
                <a:lnTo>
                  <a:pt x="16" y="5"/>
                </a:lnTo>
                <a:lnTo>
                  <a:pt x="17" y="5"/>
                </a:lnTo>
                <a:lnTo>
                  <a:pt x="18" y="4"/>
                </a:lnTo>
                <a:lnTo>
                  <a:pt x="18" y="5"/>
                </a:lnTo>
                <a:lnTo>
                  <a:pt x="19" y="4"/>
                </a:lnTo>
                <a:lnTo>
                  <a:pt x="20" y="4"/>
                </a:lnTo>
                <a:lnTo>
                  <a:pt x="21" y="4"/>
                </a:lnTo>
                <a:lnTo>
                  <a:pt x="22" y="4"/>
                </a:lnTo>
                <a:lnTo>
                  <a:pt x="19" y="5"/>
                </a:lnTo>
                <a:lnTo>
                  <a:pt x="18" y="5"/>
                </a:lnTo>
                <a:lnTo>
                  <a:pt x="17" y="5"/>
                </a:lnTo>
                <a:lnTo>
                  <a:pt x="15" y="6"/>
                </a:lnTo>
                <a:lnTo>
                  <a:pt x="14" y="6"/>
                </a:lnTo>
                <a:lnTo>
                  <a:pt x="15" y="7"/>
                </a:lnTo>
                <a:lnTo>
                  <a:pt x="14" y="7"/>
                </a:lnTo>
                <a:lnTo>
                  <a:pt x="16" y="7"/>
                </a:lnTo>
                <a:lnTo>
                  <a:pt x="15" y="6"/>
                </a:lnTo>
                <a:lnTo>
                  <a:pt x="16" y="6"/>
                </a:lnTo>
                <a:lnTo>
                  <a:pt x="17" y="6"/>
                </a:lnTo>
                <a:lnTo>
                  <a:pt x="17" y="5"/>
                </a:lnTo>
                <a:lnTo>
                  <a:pt x="18" y="5"/>
                </a:lnTo>
                <a:lnTo>
                  <a:pt x="18" y="6"/>
                </a:lnTo>
                <a:lnTo>
                  <a:pt x="18" y="5"/>
                </a:lnTo>
                <a:lnTo>
                  <a:pt x="18" y="6"/>
                </a:lnTo>
                <a:lnTo>
                  <a:pt x="18" y="5"/>
                </a:lnTo>
                <a:lnTo>
                  <a:pt x="18" y="6"/>
                </a:lnTo>
                <a:lnTo>
                  <a:pt x="19" y="5"/>
                </a:lnTo>
                <a:lnTo>
                  <a:pt x="19" y="6"/>
                </a:lnTo>
                <a:lnTo>
                  <a:pt x="19" y="5"/>
                </a:lnTo>
                <a:lnTo>
                  <a:pt x="20" y="5"/>
                </a:lnTo>
                <a:lnTo>
                  <a:pt x="23" y="4"/>
                </a:lnTo>
                <a:lnTo>
                  <a:pt x="23" y="5"/>
                </a:lnTo>
                <a:lnTo>
                  <a:pt x="22" y="5"/>
                </a:lnTo>
                <a:lnTo>
                  <a:pt x="23" y="5"/>
                </a:lnTo>
                <a:lnTo>
                  <a:pt x="24" y="4"/>
                </a:lnTo>
                <a:lnTo>
                  <a:pt x="25" y="4"/>
                </a:lnTo>
                <a:lnTo>
                  <a:pt x="24" y="3"/>
                </a:lnTo>
                <a:lnTo>
                  <a:pt x="26" y="4"/>
                </a:lnTo>
                <a:lnTo>
                  <a:pt x="28" y="5"/>
                </a:lnTo>
                <a:lnTo>
                  <a:pt x="29" y="6"/>
                </a:lnTo>
                <a:lnTo>
                  <a:pt x="30" y="5"/>
                </a:lnTo>
                <a:lnTo>
                  <a:pt x="29" y="5"/>
                </a:lnTo>
                <a:lnTo>
                  <a:pt x="30" y="5"/>
                </a:lnTo>
                <a:lnTo>
                  <a:pt x="29" y="5"/>
                </a:lnTo>
                <a:lnTo>
                  <a:pt x="30" y="5"/>
                </a:lnTo>
                <a:lnTo>
                  <a:pt x="30" y="4"/>
                </a:lnTo>
                <a:lnTo>
                  <a:pt x="31" y="4"/>
                </a:lnTo>
                <a:lnTo>
                  <a:pt x="31" y="5"/>
                </a:lnTo>
                <a:lnTo>
                  <a:pt x="32" y="5"/>
                </a:lnTo>
                <a:lnTo>
                  <a:pt x="31" y="5"/>
                </a:lnTo>
                <a:lnTo>
                  <a:pt x="33" y="5"/>
                </a:lnTo>
                <a:lnTo>
                  <a:pt x="34" y="5"/>
                </a:lnTo>
                <a:lnTo>
                  <a:pt x="38" y="5"/>
                </a:lnTo>
                <a:lnTo>
                  <a:pt x="39" y="5"/>
                </a:lnTo>
                <a:lnTo>
                  <a:pt x="45" y="6"/>
                </a:lnTo>
                <a:lnTo>
                  <a:pt x="47" y="7"/>
                </a:lnTo>
                <a:lnTo>
                  <a:pt x="47" y="6"/>
                </a:lnTo>
                <a:lnTo>
                  <a:pt x="48" y="6"/>
                </a:lnTo>
                <a:lnTo>
                  <a:pt x="49" y="6"/>
                </a:lnTo>
                <a:lnTo>
                  <a:pt x="51" y="7"/>
                </a:lnTo>
                <a:lnTo>
                  <a:pt x="51" y="8"/>
                </a:lnTo>
                <a:lnTo>
                  <a:pt x="49" y="8"/>
                </a:lnTo>
                <a:lnTo>
                  <a:pt x="48" y="8"/>
                </a:lnTo>
                <a:lnTo>
                  <a:pt x="49" y="8"/>
                </a:lnTo>
                <a:lnTo>
                  <a:pt x="54" y="9"/>
                </a:lnTo>
                <a:lnTo>
                  <a:pt x="57" y="8"/>
                </a:lnTo>
                <a:lnTo>
                  <a:pt x="59" y="8"/>
                </a:lnTo>
                <a:lnTo>
                  <a:pt x="59" y="9"/>
                </a:lnTo>
                <a:lnTo>
                  <a:pt x="60" y="9"/>
                </a:lnTo>
                <a:lnTo>
                  <a:pt x="61" y="9"/>
                </a:lnTo>
                <a:lnTo>
                  <a:pt x="62" y="9"/>
                </a:lnTo>
                <a:lnTo>
                  <a:pt x="63" y="9"/>
                </a:lnTo>
                <a:lnTo>
                  <a:pt x="63" y="10"/>
                </a:lnTo>
                <a:lnTo>
                  <a:pt x="61" y="10"/>
                </a:lnTo>
                <a:lnTo>
                  <a:pt x="64" y="11"/>
                </a:lnTo>
                <a:lnTo>
                  <a:pt x="63" y="10"/>
                </a:lnTo>
                <a:lnTo>
                  <a:pt x="64" y="10"/>
                </a:lnTo>
                <a:lnTo>
                  <a:pt x="63" y="10"/>
                </a:lnTo>
                <a:lnTo>
                  <a:pt x="64" y="10"/>
                </a:lnTo>
                <a:lnTo>
                  <a:pt x="63" y="9"/>
                </a:lnTo>
                <a:lnTo>
                  <a:pt x="63" y="8"/>
                </a:lnTo>
                <a:lnTo>
                  <a:pt x="64" y="8"/>
                </a:lnTo>
                <a:lnTo>
                  <a:pt x="65" y="8"/>
                </a:lnTo>
                <a:lnTo>
                  <a:pt x="66" y="8"/>
                </a:lnTo>
                <a:lnTo>
                  <a:pt x="65" y="7"/>
                </a:lnTo>
                <a:lnTo>
                  <a:pt x="67" y="7"/>
                </a:lnTo>
                <a:lnTo>
                  <a:pt x="65" y="7"/>
                </a:lnTo>
                <a:lnTo>
                  <a:pt x="64" y="7"/>
                </a:lnTo>
                <a:lnTo>
                  <a:pt x="63" y="7"/>
                </a:lnTo>
                <a:lnTo>
                  <a:pt x="63" y="8"/>
                </a:lnTo>
                <a:lnTo>
                  <a:pt x="62" y="8"/>
                </a:lnTo>
                <a:lnTo>
                  <a:pt x="62" y="7"/>
                </a:lnTo>
                <a:lnTo>
                  <a:pt x="61" y="7"/>
                </a:lnTo>
                <a:lnTo>
                  <a:pt x="62" y="7"/>
                </a:lnTo>
                <a:lnTo>
                  <a:pt x="66" y="6"/>
                </a:lnTo>
                <a:lnTo>
                  <a:pt x="67" y="7"/>
                </a:lnTo>
                <a:lnTo>
                  <a:pt x="68" y="7"/>
                </a:lnTo>
                <a:lnTo>
                  <a:pt x="67" y="7"/>
                </a:lnTo>
                <a:lnTo>
                  <a:pt x="69" y="7"/>
                </a:lnTo>
                <a:lnTo>
                  <a:pt x="69" y="8"/>
                </a:lnTo>
                <a:lnTo>
                  <a:pt x="71" y="8"/>
                </a:lnTo>
                <a:lnTo>
                  <a:pt x="73" y="9"/>
                </a:lnTo>
                <a:lnTo>
                  <a:pt x="77" y="8"/>
                </a:lnTo>
                <a:lnTo>
                  <a:pt x="80" y="9"/>
                </a:lnTo>
                <a:lnTo>
                  <a:pt x="81" y="8"/>
                </a:lnTo>
                <a:lnTo>
                  <a:pt x="80" y="8"/>
                </a:lnTo>
                <a:lnTo>
                  <a:pt x="81" y="8"/>
                </a:lnTo>
                <a:lnTo>
                  <a:pt x="82" y="9"/>
                </a:lnTo>
                <a:lnTo>
                  <a:pt x="83" y="9"/>
                </a:lnTo>
                <a:lnTo>
                  <a:pt x="83" y="8"/>
                </a:lnTo>
                <a:lnTo>
                  <a:pt x="82" y="8"/>
                </a:lnTo>
                <a:lnTo>
                  <a:pt x="80" y="7"/>
                </a:lnTo>
                <a:lnTo>
                  <a:pt x="82" y="7"/>
                </a:lnTo>
                <a:lnTo>
                  <a:pt x="83" y="7"/>
                </a:lnTo>
                <a:lnTo>
                  <a:pt x="84" y="8"/>
                </a:lnTo>
                <a:lnTo>
                  <a:pt x="85" y="7"/>
                </a:lnTo>
                <a:lnTo>
                  <a:pt x="84" y="8"/>
                </a:lnTo>
                <a:lnTo>
                  <a:pt x="86" y="7"/>
                </a:lnTo>
                <a:lnTo>
                  <a:pt x="85" y="9"/>
                </a:lnTo>
                <a:lnTo>
                  <a:pt x="85" y="10"/>
                </a:lnTo>
                <a:lnTo>
                  <a:pt x="86" y="9"/>
                </a:lnTo>
                <a:lnTo>
                  <a:pt x="86" y="10"/>
                </a:lnTo>
                <a:lnTo>
                  <a:pt x="87" y="10"/>
                </a:lnTo>
                <a:lnTo>
                  <a:pt x="85" y="10"/>
                </a:lnTo>
                <a:lnTo>
                  <a:pt x="86" y="11"/>
                </a:lnTo>
                <a:lnTo>
                  <a:pt x="85" y="10"/>
                </a:lnTo>
                <a:lnTo>
                  <a:pt x="87" y="10"/>
                </a:lnTo>
                <a:lnTo>
                  <a:pt x="87" y="9"/>
                </a:lnTo>
                <a:lnTo>
                  <a:pt x="86" y="9"/>
                </a:lnTo>
                <a:lnTo>
                  <a:pt x="86" y="8"/>
                </a:lnTo>
                <a:lnTo>
                  <a:pt x="88" y="8"/>
                </a:lnTo>
                <a:lnTo>
                  <a:pt x="90" y="7"/>
                </a:lnTo>
                <a:lnTo>
                  <a:pt x="90" y="6"/>
                </a:lnTo>
                <a:lnTo>
                  <a:pt x="89" y="7"/>
                </a:lnTo>
                <a:lnTo>
                  <a:pt x="90" y="6"/>
                </a:lnTo>
                <a:lnTo>
                  <a:pt x="89" y="7"/>
                </a:lnTo>
                <a:lnTo>
                  <a:pt x="88" y="7"/>
                </a:lnTo>
                <a:lnTo>
                  <a:pt x="88" y="6"/>
                </a:lnTo>
                <a:lnTo>
                  <a:pt x="89" y="6"/>
                </a:lnTo>
                <a:lnTo>
                  <a:pt x="90" y="5"/>
                </a:lnTo>
                <a:lnTo>
                  <a:pt x="90" y="6"/>
                </a:lnTo>
                <a:lnTo>
                  <a:pt x="91" y="5"/>
                </a:lnTo>
                <a:lnTo>
                  <a:pt x="90" y="5"/>
                </a:lnTo>
                <a:lnTo>
                  <a:pt x="89" y="5"/>
                </a:lnTo>
                <a:lnTo>
                  <a:pt x="88" y="5"/>
                </a:lnTo>
                <a:lnTo>
                  <a:pt x="86" y="5"/>
                </a:lnTo>
                <a:lnTo>
                  <a:pt x="85" y="4"/>
                </a:lnTo>
                <a:lnTo>
                  <a:pt x="84" y="4"/>
                </a:lnTo>
                <a:lnTo>
                  <a:pt x="85" y="3"/>
                </a:lnTo>
                <a:lnTo>
                  <a:pt x="86" y="3"/>
                </a:lnTo>
                <a:lnTo>
                  <a:pt x="85" y="3"/>
                </a:lnTo>
                <a:lnTo>
                  <a:pt x="86" y="3"/>
                </a:lnTo>
                <a:lnTo>
                  <a:pt x="85" y="3"/>
                </a:lnTo>
                <a:lnTo>
                  <a:pt x="84" y="3"/>
                </a:lnTo>
                <a:lnTo>
                  <a:pt x="85" y="2"/>
                </a:lnTo>
                <a:lnTo>
                  <a:pt x="86" y="2"/>
                </a:lnTo>
                <a:lnTo>
                  <a:pt x="86" y="1"/>
                </a:lnTo>
                <a:lnTo>
                  <a:pt x="88" y="1"/>
                </a:lnTo>
                <a:lnTo>
                  <a:pt x="87" y="1"/>
                </a:lnTo>
                <a:lnTo>
                  <a:pt x="88" y="0"/>
                </a:lnTo>
                <a:lnTo>
                  <a:pt x="88" y="1"/>
                </a:lnTo>
                <a:lnTo>
                  <a:pt x="89" y="1"/>
                </a:lnTo>
                <a:lnTo>
                  <a:pt x="90" y="1"/>
                </a:lnTo>
                <a:lnTo>
                  <a:pt x="91" y="2"/>
                </a:lnTo>
                <a:lnTo>
                  <a:pt x="91" y="3"/>
                </a:lnTo>
                <a:lnTo>
                  <a:pt x="93" y="3"/>
                </a:lnTo>
                <a:lnTo>
                  <a:pt x="93" y="4"/>
                </a:lnTo>
                <a:lnTo>
                  <a:pt x="94" y="3"/>
                </a:lnTo>
                <a:lnTo>
                  <a:pt x="94" y="4"/>
                </a:lnTo>
                <a:lnTo>
                  <a:pt x="93" y="4"/>
                </a:lnTo>
                <a:lnTo>
                  <a:pt x="92" y="4"/>
                </a:lnTo>
                <a:lnTo>
                  <a:pt x="93" y="4"/>
                </a:lnTo>
                <a:lnTo>
                  <a:pt x="91" y="5"/>
                </a:lnTo>
                <a:lnTo>
                  <a:pt x="93" y="5"/>
                </a:lnTo>
                <a:lnTo>
                  <a:pt x="94" y="5"/>
                </a:lnTo>
                <a:lnTo>
                  <a:pt x="95" y="5"/>
                </a:lnTo>
                <a:lnTo>
                  <a:pt x="94" y="5"/>
                </a:lnTo>
                <a:lnTo>
                  <a:pt x="96" y="5"/>
                </a:lnTo>
                <a:lnTo>
                  <a:pt x="95" y="5"/>
                </a:lnTo>
                <a:lnTo>
                  <a:pt x="95" y="6"/>
                </a:lnTo>
                <a:lnTo>
                  <a:pt x="94" y="6"/>
                </a:lnTo>
                <a:lnTo>
                  <a:pt x="96" y="6"/>
                </a:lnTo>
                <a:lnTo>
                  <a:pt x="96" y="7"/>
                </a:lnTo>
                <a:lnTo>
                  <a:pt x="97" y="8"/>
                </a:lnTo>
                <a:lnTo>
                  <a:pt x="98" y="7"/>
                </a:lnTo>
                <a:lnTo>
                  <a:pt x="98" y="6"/>
                </a:lnTo>
                <a:lnTo>
                  <a:pt x="100" y="6"/>
                </a:lnTo>
                <a:lnTo>
                  <a:pt x="101" y="7"/>
                </a:lnTo>
                <a:lnTo>
                  <a:pt x="101" y="8"/>
                </a:lnTo>
                <a:lnTo>
                  <a:pt x="100" y="7"/>
                </a:lnTo>
                <a:lnTo>
                  <a:pt x="100" y="8"/>
                </a:lnTo>
                <a:lnTo>
                  <a:pt x="101" y="9"/>
                </a:lnTo>
                <a:lnTo>
                  <a:pt x="102" y="9"/>
                </a:lnTo>
                <a:lnTo>
                  <a:pt x="102" y="10"/>
                </a:lnTo>
                <a:lnTo>
                  <a:pt x="103" y="10"/>
                </a:lnTo>
                <a:lnTo>
                  <a:pt x="103" y="9"/>
                </a:lnTo>
                <a:lnTo>
                  <a:pt x="104" y="9"/>
                </a:lnTo>
                <a:lnTo>
                  <a:pt x="105" y="8"/>
                </a:lnTo>
                <a:lnTo>
                  <a:pt x="105" y="7"/>
                </a:lnTo>
                <a:lnTo>
                  <a:pt x="107" y="7"/>
                </a:lnTo>
                <a:lnTo>
                  <a:pt x="106" y="7"/>
                </a:lnTo>
                <a:lnTo>
                  <a:pt x="107" y="6"/>
                </a:lnTo>
                <a:lnTo>
                  <a:pt x="106" y="6"/>
                </a:lnTo>
                <a:lnTo>
                  <a:pt x="108" y="6"/>
                </a:lnTo>
                <a:lnTo>
                  <a:pt x="106" y="6"/>
                </a:lnTo>
                <a:lnTo>
                  <a:pt x="106" y="5"/>
                </a:lnTo>
                <a:lnTo>
                  <a:pt x="105" y="4"/>
                </a:lnTo>
                <a:lnTo>
                  <a:pt x="112" y="5"/>
                </a:lnTo>
                <a:lnTo>
                  <a:pt x="111" y="5"/>
                </a:lnTo>
                <a:lnTo>
                  <a:pt x="110" y="5"/>
                </a:lnTo>
                <a:lnTo>
                  <a:pt x="112" y="5"/>
                </a:lnTo>
                <a:lnTo>
                  <a:pt x="112" y="6"/>
                </a:lnTo>
                <a:lnTo>
                  <a:pt x="114" y="6"/>
                </a:lnTo>
                <a:lnTo>
                  <a:pt x="112" y="6"/>
                </a:lnTo>
                <a:lnTo>
                  <a:pt x="113" y="6"/>
                </a:lnTo>
                <a:lnTo>
                  <a:pt x="114" y="7"/>
                </a:lnTo>
                <a:lnTo>
                  <a:pt x="112" y="7"/>
                </a:lnTo>
                <a:lnTo>
                  <a:pt x="111" y="7"/>
                </a:lnTo>
                <a:lnTo>
                  <a:pt x="112" y="7"/>
                </a:lnTo>
                <a:lnTo>
                  <a:pt x="112" y="8"/>
                </a:lnTo>
                <a:lnTo>
                  <a:pt x="114" y="9"/>
                </a:lnTo>
                <a:lnTo>
                  <a:pt x="113" y="10"/>
                </a:lnTo>
                <a:lnTo>
                  <a:pt x="112" y="10"/>
                </a:lnTo>
                <a:lnTo>
                  <a:pt x="111" y="11"/>
                </a:lnTo>
                <a:lnTo>
                  <a:pt x="110" y="11"/>
                </a:lnTo>
                <a:lnTo>
                  <a:pt x="108" y="11"/>
                </a:lnTo>
                <a:lnTo>
                  <a:pt x="109" y="10"/>
                </a:lnTo>
                <a:lnTo>
                  <a:pt x="108" y="11"/>
                </a:lnTo>
                <a:lnTo>
                  <a:pt x="108" y="10"/>
                </a:lnTo>
                <a:lnTo>
                  <a:pt x="107" y="10"/>
                </a:lnTo>
                <a:lnTo>
                  <a:pt x="106" y="10"/>
                </a:lnTo>
                <a:lnTo>
                  <a:pt x="107" y="10"/>
                </a:lnTo>
                <a:lnTo>
                  <a:pt x="108" y="10"/>
                </a:lnTo>
                <a:lnTo>
                  <a:pt x="107" y="10"/>
                </a:lnTo>
                <a:lnTo>
                  <a:pt x="108" y="11"/>
                </a:lnTo>
                <a:lnTo>
                  <a:pt x="109" y="11"/>
                </a:lnTo>
                <a:lnTo>
                  <a:pt x="108" y="11"/>
                </a:lnTo>
                <a:lnTo>
                  <a:pt x="107" y="11"/>
                </a:lnTo>
                <a:lnTo>
                  <a:pt x="108" y="11"/>
                </a:lnTo>
                <a:lnTo>
                  <a:pt x="106" y="11"/>
                </a:lnTo>
                <a:lnTo>
                  <a:pt x="103" y="11"/>
                </a:lnTo>
                <a:lnTo>
                  <a:pt x="105" y="11"/>
                </a:lnTo>
                <a:lnTo>
                  <a:pt x="103" y="13"/>
                </a:lnTo>
                <a:lnTo>
                  <a:pt x="102" y="13"/>
                </a:lnTo>
                <a:lnTo>
                  <a:pt x="101" y="13"/>
                </a:lnTo>
                <a:lnTo>
                  <a:pt x="99" y="13"/>
                </a:lnTo>
                <a:lnTo>
                  <a:pt x="100" y="13"/>
                </a:lnTo>
                <a:lnTo>
                  <a:pt x="98" y="12"/>
                </a:lnTo>
                <a:lnTo>
                  <a:pt x="97" y="12"/>
                </a:lnTo>
                <a:lnTo>
                  <a:pt x="94" y="12"/>
                </a:lnTo>
                <a:lnTo>
                  <a:pt x="97" y="12"/>
                </a:lnTo>
                <a:lnTo>
                  <a:pt x="99" y="13"/>
                </a:lnTo>
                <a:lnTo>
                  <a:pt x="103" y="13"/>
                </a:lnTo>
                <a:lnTo>
                  <a:pt x="103" y="14"/>
                </a:lnTo>
                <a:lnTo>
                  <a:pt x="101" y="15"/>
                </a:lnTo>
                <a:lnTo>
                  <a:pt x="99" y="16"/>
                </a:lnTo>
                <a:lnTo>
                  <a:pt x="98" y="15"/>
                </a:lnTo>
                <a:lnTo>
                  <a:pt x="99" y="16"/>
                </a:lnTo>
                <a:lnTo>
                  <a:pt x="98" y="15"/>
                </a:lnTo>
                <a:lnTo>
                  <a:pt x="98" y="16"/>
                </a:lnTo>
                <a:lnTo>
                  <a:pt x="97" y="15"/>
                </a:lnTo>
                <a:lnTo>
                  <a:pt x="97" y="16"/>
                </a:lnTo>
                <a:lnTo>
                  <a:pt x="96" y="16"/>
                </a:lnTo>
                <a:lnTo>
                  <a:pt x="97" y="16"/>
                </a:lnTo>
                <a:lnTo>
                  <a:pt x="93" y="16"/>
                </a:lnTo>
                <a:lnTo>
                  <a:pt x="90" y="15"/>
                </a:lnTo>
                <a:lnTo>
                  <a:pt x="90" y="16"/>
                </a:lnTo>
                <a:lnTo>
                  <a:pt x="91" y="16"/>
                </a:lnTo>
                <a:lnTo>
                  <a:pt x="93" y="16"/>
                </a:lnTo>
                <a:lnTo>
                  <a:pt x="92" y="17"/>
                </a:lnTo>
                <a:lnTo>
                  <a:pt x="94" y="16"/>
                </a:lnTo>
                <a:lnTo>
                  <a:pt x="95" y="17"/>
                </a:lnTo>
                <a:lnTo>
                  <a:pt x="96" y="17"/>
                </a:lnTo>
                <a:lnTo>
                  <a:pt x="94" y="18"/>
                </a:lnTo>
                <a:lnTo>
                  <a:pt x="92" y="18"/>
                </a:lnTo>
                <a:lnTo>
                  <a:pt x="93" y="18"/>
                </a:lnTo>
                <a:lnTo>
                  <a:pt x="92" y="19"/>
                </a:lnTo>
                <a:lnTo>
                  <a:pt x="91" y="19"/>
                </a:lnTo>
                <a:lnTo>
                  <a:pt x="92" y="19"/>
                </a:lnTo>
                <a:lnTo>
                  <a:pt x="91" y="20"/>
                </a:lnTo>
                <a:lnTo>
                  <a:pt x="90" y="20"/>
                </a:lnTo>
                <a:lnTo>
                  <a:pt x="91" y="20"/>
                </a:lnTo>
                <a:lnTo>
                  <a:pt x="89" y="20"/>
                </a:lnTo>
                <a:lnTo>
                  <a:pt x="90" y="21"/>
                </a:lnTo>
                <a:lnTo>
                  <a:pt x="88" y="22"/>
                </a:lnTo>
                <a:lnTo>
                  <a:pt x="88" y="23"/>
                </a:lnTo>
                <a:lnTo>
                  <a:pt x="88" y="24"/>
                </a:lnTo>
                <a:lnTo>
                  <a:pt x="88" y="25"/>
                </a:lnTo>
                <a:lnTo>
                  <a:pt x="89" y="26"/>
                </a:lnTo>
                <a:lnTo>
                  <a:pt x="89" y="27"/>
                </a:lnTo>
                <a:lnTo>
                  <a:pt x="89" y="26"/>
                </a:lnTo>
                <a:lnTo>
                  <a:pt x="91" y="26"/>
                </a:lnTo>
                <a:lnTo>
                  <a:pt x="92" y="28"/>
                </a:lnTo>
                <a:lnTo>
                  <a:pt x="91" y="29"/>
                </a:lnTo>
                <a:lnTo>
                  <a:pt x="95" y="28"/>
                </a:lnTo>
                <a:lnTo>
                  <a:pt x="99" y="29"/>
                </a:lnTo>
                <a:lnTo>
                  <a:pt x="101" y="30"/>
                </a:lnTo>
                <a:lnTo>
                  <a:pt x="102" y="31"/>
                </a:lnTo>
                <a:lnTo>
                  <a:pt x="105" y="32"/>
                </a:lnTo>
                <a:lnTo>
                  <a:pt x="106" y="32"/>
                </a:lnTo>
                <a:lnTo>
                  <a:pt x="106" y="33"/>
                </a:lnTo>
                <a:lnTo>
                  <a:pt x="107" y="32"/>
                </a:lnTo>
                <a:lnTo>
                  <a:pt x="112" y="33"/>
                </a:lnTo>
                <a:lnTo>
                  <a:pt x="112" y="34"/>
                </a:lnTo>
                <a:lnTo>
                  <a:pt x="112" y="35"/>
                </a:lnTo>
                <a:lnTo>
                  <a:pt x="112" y="36"/>
                </a:lnTo>
                <a:lnTo>
                  <a:pt x="112" y="37"/>
                </a:lnTo>
                <a:lnTo>
                  <a:pt x="113" y="38"/>
                </a:lnTo>
                <a:lnTo>
                  <a:pt x="112" y="38"/>
                </a:lnTo>
                <a:lnTo>
                  <a:pt x="113" y="38"/>
                </a:lnTo>
                <a:lnTo>
                  <a:pt x="115" y="39"/>
                </a:lnTo>
                <a:lnTo>
                  <a:pt x="115" y="40"/>
                </a:lnTo>
                <a:lnTo>
                  <a:pt x="114" y="41"/>
                </a:lnTo>
                <a:lnTo>
                  <a:pt x="115" y="40"/>
                </a:lnTo>
                <a:lnTo>
                  <a:pt x="117" y="40"/>
                </a:lnTo>
                <a:lnTo>
                  <a:pt x="117" y="41"/>
                </a:lnTo>
                <a:lnTo>
                  <a:pt x="117" y="40"/>
                </a:lnTo>
                <a:lnTo>
                  <a:pt x="117" y="39"/>
                </a:lnTo>
                <a:lnTo>
                  <a:pt x="118" y="40"/>
                </a:lnTo>
                <a:lnTo>
                  <a:pt x="118" y="39"/>
                </a:lnTo>
                <a:lnTo>
                  <a:pt x="119" y="38"/>
                </a:lnTo>
                <a:lnTo>
                  <a:pt x="118" y="37"/>
                </a:lnTo>
                <a:lnTo>
                  <a:pt x="119" y="37"/>
                </a:lnTo>
                <a:lnTo>
                  <a:pt x="118" y="37"/>
                </a:lnTo>
                <a:lnTo>
                  <a:pt x="118" y="36"/>
                </a:lnTo>
                <a:lnTo>
                  <a:pt x="118" y="35"/>
                </a:lnTo>
                <a:lnTo>
                  <a:pt x="118" y="34"/>
                </a:lnTo>
                <a:lnTo>
                  <a:pt x="117" y="34"/>
                </a:lnTo>
                <a:lnTo>
                  <a:pt x="116" y="33"/>
                </a:lnTo>
                <a:lnTo>
                  <a:pt x="121" y="32"/>
                </a:lnTo>
                <a:lnTo>
                  <a:pt x="122" y="31"/>
                </a:lnTo>
                <a:lnTo>
                  <a:pt x="123" y="30"/>
                </a:lnTo>
                <a:lnTo>
                  <a:pt x="123" y="29"/>
                </a:lnTo>
                <a:lnTo>
                  <a:pt x="122" y="28"/>
                </a:lnTo>
                <a:lnTo>
                  <a:pt x="121" y="27"/>
                </a:lnTo>
                <a:lnTo>
                  <a:pt x="119" y="26"/>
                </a:lnTo>
                <a:lnTo>
                  <a:pt x="119" y="25"/>
                </a:lnTo>
                <a:lnTo>
                  <a:pt x="121" y="24"/>
                </a:lnTo>
                <a:lnTo>
                  <a:pt x="120" y="24"/>
                </a:lnTo>
                <a:lnTo>
                  <a:pt x="121" y="24"/>
                </a:lnTo>
                <a:lnTo>
                  <a:pt x="120" y="24"/>
                </a:lnTo>
                <a:lnTo>
                  <a:pt x="121" y="24"/>
                </a:lnTo>
                <a:lnTo>
                  <a:pt x="122" y="23"/>
                </a:lnTo>
                <a:lnTo>
                  <a:pt x="121" y="23"/>
                </a:lnTo>
                <a:lnTo>
                  <a:pt x="121" y="22"/>
                </a:lnTo>
                <a:lnTo>
                  <a:pt x="120" y="22"/>
                </a:lnTo>
                <a:lnTo>
                  <a:pt x="121" y="22"/>
                </a:lnTo>
                <a:lnTo>
                  <a:pt x="120" y="22"/>
                </a:lnTo>
                <a:lnTo>
                  <a:pt x="121" y="21"/>
                </a:lnTo>
                <a:lnTo>
                  <a:pt x="120" y="21"/>
                </a:lnTo>
                <a:lnTo>
                  <a:pt x="121" y="20"/>
                </a:lnTo>
                <a:lnTo>
                  <a:pt x="120" y="20"/>
                </a:lnTo>
                <a:lnTo>
                  <a:pt x="120" y="19"/>
                </a:lnTo>
                <a:lnTo>
                  <a:pt x="121" y="18"/>
                </a:lnTo>
                <a:lnTo>
                  <a:pt x="124" y="19"/>
                </a:lnTo>
                <a:lnTo>
                  <a:pt x="125" y="19"/>
                </a:lnTo>
                <a:lnTo>
                  <a:pt x="126" y="19"/>
                </a:lnTo>
                <a:lnTo>
                  <a:pt x="128" y="19"/>
                </a:lnTo>
                <a:lnTo>
                  <a:pt x="130" y="19"/>
                </a:lnTo>
                <a:lnTo>
                  <a:pt x="130" y="20"/>
                </a:lnTo>
                <a:lnTo>
                  <a:pt x="131" y="20"/>
                </a:lnTo>
                <a:close/>
              </a:path>
            </a:pathLst>
          </a:custGeom>
          <a:noFill/>
          <a:ln w="9525">
            <a:noFill/>
            <a:round/>
            <a:headEnd/>
            <a:tailEnd/>
          </a:ln>
        </xdr:spPr>
      </xdr:sp>
      <xdr:sp macro="" textlink="">
        <xdr:nvSpPr>
          <xdr:cNvPr id="144" name="Freeform 41">
            <a:hlinkClick xmlns:r="http://schemas.openxmlformats.org/officeDocument/2006/relationships" r:id="rId99" tooltip="Great Britain - 4,329"/>
          </xdr:cNvPr>
          <xdr:cNvSpPr>
            <a:spLocks/>
          </xdr:cNvSpPr>
        </xdr:nvSpPr>
        <xdr:spPr bwMode="auto">
          <a:xfrm>
            <a:off x="860" y="1351"/>
            <a:ext cx="382" cy="2"/>
          </a:xfrm>
          <a:custGeom>
            <a:avLst/>
            <a:gdLst/>
            <a:ahLst/>
            <a:cxnLst>
              <a:cxn ang="0">
                <a:pos x="1" y="0"/>
              </a:cxn>
              <a:cxn ang="0">
                <a:pos x="0" y="0"/>
              </a:cxn>
              <a:cxn ang="0">
                <a:pos x="1" y="1"/>
              </a:cxn>
              <a:cxn ang="0">
                <a:pos x="0" y="1"/>
              </a:cxn>
              <a:cxn ang="0">
                <a:pos x="1" y="1"/>
              </a:cxn>
              <a:cxn ang="0">
                <a:pos x="0" y="2"/>
              </a:cxn>
              <a:cxn ang="0">
                <a:pos x="1" y="2"/>
              </a:cxn>
              <a:cxn ang="0">
                <a:pos x="1" y="1"/>
              </a:cxn>
              <a:cxn ang="0">
                <a:pos x="1" y="0"/>
              </a:cxn>
            </a:cxnLst>
            <a:rect l="0" t="0" r="r" b="b"/>
            <a:pathLst>
              <a:path w="1" h="2">
                <a:moveTo>
                  <a:pt x="1" y="0"/>
                </a:moveTo>
                <a:lnTo>
                  <a:pt x="0" y="0"/>
                </a:lnTo>
                <a:lnTo>
                  <a:pt x="1" y="1"/>
                </a:lnTo>
                <a:lnTo>
                  <a:pt x="0" y="1"/>
                </a:lnTo>
                <a:lnTo>
                  <a:pt x="1" y="1"/>
                </a:lnTo>
                <a:lnTo>
                  <a:pt x="0" y="2"/>
                </a:lnTo>
                <a:lnTo>
                  <a:pt x="1" y="2"/>
                </a:lnTo>
                <a:lnTo>
                  <a:pt x="1" y="1"/>
                </a:lnTo>
                <a:lnTo>
                  <a:pt x="1" y="0"/>
                </a:lnTo>
                <a:close/>
              </a:path>
            </a:pathLst>
          </a:custGeom>
          <a:noFill/>
          <a:ln w="9525">
            <a:noFill/>
            <a:round/>
            <a:headEnd/>
            <a:tailEnd/>
          </a:ln>
        </xdr:spPr>
      </xdr:sp>
      <xdr:sp macro="" textlink="">
        <xdr:nvSpPr>
          <xdr:cNvPr id="145" name="Freeform 40">
            <a:hlinkClick xmlns:r="http://schemas.openxmlformats.org/officeDocument/2006/relationships" r:id="rId99" tooltip="Great Britain - 4,329"/>
          </xdr:cNvPr>
          <xdr:cNvSpPr>
            <a:spLocks/>
          </xdr:cNvSpPr>
        </xdr:nvSpPr>
        <xdr:spPr bwMode="auto">
          <a:xfrm>
            <a:off x="847" y="1354"/>
            <a:ext cx="400" cy="17"/>
          </a:xfrm>
          <a:custGeom>
            <a:avLst/>
            <a:gdLst/>
            <a:ahLst/>
            <a:cxnLst>
              <a:cxn ang="0">
                <a:pos x="8" y="0"/>
              </a:cxn>
              <a:cxn ang="0">
                <a:pos x="4" y="1"/>
              </a:cxn>
              <a:cxn ang="0">
                <a:pos x="2" y="3"/>
              </a:cxn>
              <a:cxn ang="0">
                <a:pos x="3" y="3"/>
              </a:cxn>
              <a:cxn ang="0">
                <a:pos x="5" y="4"/>
              </a:cxn>
              <a:cxn ang="0">
                <a:pos x="4" y="7"/>
              </a:cxn>
              <a:cxn ang="0">
                <a:pos x="1" y="8"/>
              </a:cxn>
              <a:cxn ang="0">
                <a:pos x="0" y="9"/>
              </a:cxn>
              <a:cxn ang="0">
                <a:pos x="2" y="10"/>
              </a:cxn>
              <a:cxn ang="0">
                <a:pos x="3" y="10"/>
              </a:cxn>
              <a:cxn ang="0">
                <a:pos x="5" y="10"/>
              </a:cxn>
              <a:cxn ang="0">
                <a:pos x="6" y="9"/>
              </a:cxn>
              <a:cxn ang="0">
                <a:pos x="5" y="9"/>
              </a:cxn>
              <a:cxn ang="0">
                <a:pos x="5" y="7"/>
              </a:cxn>
              <a:cxn ang="0">
                <a:pos x="7" y="9"/>
              </a:cxn>
              <a:cxn ang="0">
                <a:pos x="8" y="8"/>
              </a:cxn>
              <a:cxn ang="0">
                <a:pos x="10" y="8"/>
              </a:cxn>
              <a:cxn ang="0">
                <a:pos x="10" y="10"/>
              </a:cxn>
              <a:cxn ang="0">
                <a:pos x="10" y="10"/>
              </a:cxn>
              <a:cxn ang="0">
                <a:pos x="8" y="11"/>
              </a:cxn>
              <a:cxn ang="0">
                <a:pos x="8" y="12"/>
              </a:cxn>
              <a:cxn ang="0">
                <a:pos x="8" y="12"/>
              </a:cxn>
              <a:cxn ang="0">
                <a:pos x="6" y="14"/>
              </a:cxn>
              <a:cxn ang="0">
                <a:pos x="6" y="14"/>
              </a:cxn>
              <a:cxn ang="0">
                <a:pos x="8" y="14"/>
              </a:cxn>
              <a:cxn ang="0">
                <a:pos x="9" y="14"/>
              </a:cxn>
              <a:cxn ang="0">
                <a:pos x="11" y="14"/>
              </a:cxn>
              <a:cxn ang="0">
                <a:pos x="10" y="15"/>
              </a:cxn>
              <a:cxn ang="0">
                <a:pos x="7" y="16"/>
              </a:cxn>
              <a:cxn ang="0">
                <a:pos x="6" y="17"/>
              </a:cxn>
              <a:cxn ang="0">
                <a:pos x="9" y="17"/>
              </a:cxn>
              <a:cxn ang="0">
                <a:pos x="11" y="16"/>
              </a:cxn>
              <a:cxn ang="0">
                <a:pos x="13" y="16"/>
              </a:cxn>
              <a:cxn ang="0">
                <a:pos x="15" y="16"/>
              </a:cxn>
              <a:cxn ang="0">
                <a:pos x="19" y="15"/>
              </a:cxn>
              <a:cxn ang="0">
                <a:pos x="18" y="14"/>
              </a:cxn>
              <a:cxn ang="0">
                <a:pos x="19" y="12"/>
              </a:cxn>
              <a:cxn ang="0">
                <a:pos x="17" y="12"/>
              </a:cxn>
              <a:cxn ang="0">
                <a:pos x="17" y="12"/>
              </a:cxn>
              <a:cxn ang="0">
                <a:pos x="16" y="10"/>
              </a:cxn>
              <a:cxn ang="0">
                <a:pos x="14" y="8"/>
              </a:cxn>
              <a:cxn ang="0">
                <a:pos x="11" y="6"/>
              </a:cxn>
              <a:cxn ang="0">
                <a:pos x="9" y="6"/>
              </a:cxn>
              <a:cxn ang="0">
                <a:pos x="10" y="5"/>
              </a:cxn>
              <a:cxn ang="0">
                <a:pos x="12" y="4"/>
              </a:cxn>
              <a:cxn ang="0">
                <a:pos x="12" y="3"/>
              </a:cxn>
              <a:cxn ang="0">
                <a:pos x="10" y="3"/>
              </a:cxn>
              <a:cxn ang="0">
                <a:pos x="8" y="3"/>
              </a:cxn>
              <a:cxn ang="0">
                <a:pos x="10" y="1"/>
              </a:cxn>
              <a:cxn ang="0">
                <a:pos x="10" y="0"/>
              </a:cxn>
            </a:cxnLst>
            <a:rect l="0" t="0" r="r" b="b"/>
            <a:pathLst>
              <a:path w="19" h="17">
                <a:moveTo>
                  <a:pt x="10" y="0"/>
                </a:moveTo>
                <a:lnTo>
                  <a:pt x="8" y="0"/>
                </a:lnTo>
                <a:lnTo>
                  <a:pt x="6" y="1"/>
                </a:lnTo>
                <a:lnTo>
                  <a:pt x="4" y="1"/>
                </a:lnTo>
                <a:lnTo>
                  <a:pt x="3" y="2"/>
                </a:lnTo>
                <a:lnTo>
                  <a:pt x="2" y="3"/>
                </a:lnTo>
                <a:lnTo>
                  <a:pt x="2" y="4"/>
                </a:lnTo>
                <a:lnTo>
                  <a:pt x="3" y="3"/>
                </a:lnTo>
                <a:lnTo>
                  <a:pt x="4" y="4"/>
                </a:lnTo>
                <a:lnTo>
                  <a:pt x="5" y="4"/>
                </a:lnTo>
                <a:lnTo>
                  <a:pt x="4" y="5"/>
                </a:lnTo>
                <a:lnTo>
                  <a:pt x="4" y="7"/>
                </a:lnTo>
                <a:lnTo>
                  <a:pt x="2" y="8"/>
                </a:lnTo>
                <a:lnTo>
                  <a:pt x="1" y="8"/>
                </a:lnTo>
                <a:lnTo>
                  <a:pt x="1" y="9"/>
                </a:lnTo>
                <a:lnTo>
                  <a:pt x="0" y="9"/>
                </a:lnTo>
                <a:lnTo>
                  <a:pt x="1" y="10"/>
                </a:lnTo>
                <a:lnTo>
                  <a:pt x="2" y="10"/>
                </a:lnTo>
                <a:lnTo>
                  <a:pt x="3" y="9"/>
                </a:lnTo>
                <a:lnTo>
                  <a:pt x="3" y="10"/>
                </a:lnTo>
                <a:lnTo>
                  <a:pt x="4" y="10"/>
                </a:lnTo>
                <a:lnTo>
                  <a:pt x="5" y="10"/>
                </a:lnTo>
                <a:lnTo>
                  <a:pt x="5" y="9"/>
                </a:lnTo>
                <a:lnTo>
                  <a:pt x="6" y="9"/>
                </a:lnTo>
                <a:lnTo>
                  <a:pt x="5" y="8"/>
                </a:lnTo>
                <a:lnTo>
                  <a:pt x="5" y="9"/>
                </a:lnTo>
                <a:lnTo>
                  <a:pt x="5" y="8"/>
                </a:lnTo>
                <a:lnTo>
                  <a:pt x="5" y="7"/>
                </a:lnTo>
                <a:lnTo>
                  <a:pt x="6" y="8"/>
                </a:lnTo>
                <a:lnTo>
                  <a:pt x="7" y="9"/>
                </a:lnTo>
                <a:lnTo>
                  <a:pt x="7" y="8"/>
                </a:lnTo>
                <a:lnTo>
                  <a:pt x="8" y="8"/>
                </a:lnTo>
                <a:lnTo>
                  <a:pt x="9" y="8"/>
                </a:lnTo>
                <a:lnTo>
                  <a:pt x="10" y="8"/>
                </a:lnTo>
                <a:lnTo>
                  <a:pt x="9" y="9"/>
                </a:lnTo>
                <a:lnTo>
                  <a:pt x="10" y="10"/>
                </a:lnTo>
                <a:lnTo>
                  <a:pt x="11" y="9"/>
                </a:lnTo>
                <a:lnTo>
                  <a:pt x="10" y="10"/>
                </a:lnTo>
                <a:lnTo>
                  <a:pt x="10" y="11"/>
                </a:lnTo>
                <a:lnTo>
                  <a:pt x="8" y="11"/>
                </a:lnTo>
                <a:lnTo>
                  <a:pt x="7" y="11"/>
                </a:lnTo>
                <a:lnTo>
                  <a:pt x="8" y="12"/>
                </a:lnTo>
                <a:lnTo>
                  <a:pt x="7" y="12"/>
                </a:lnTo>
                <a:lnTo>
                  <a:pt x="8" y="12"/>
                </a:lnTo>
                <a:lnTo>
                  <a:pt x="8" y="13"/>
                </a:lnTo>
                <a:lnTo>
                  <a:pt x="6" y="14"/>
                </a:lnTo>
                <a:lnTo>
                  <a:pt x="7" y="14"/>
                </a:lnTo>
                <a:lnTo>
                  <a:pt x="6" y="14"/>
                </a:lnTo>
                <a:lnTo>
                  <a:pt x="7" y="14"/>
                </a:lnTo>
                <a:lnTo>
                  <a:pt x="8" y="14"/>
                </a:lnTo>
                <a:lnTo>
                  <a:pt x="8" y="15"/>
                </a:lnTo>
                <a:lnTo>
                  <a:pt x="9" y="14"/>
                </a:lnTo>
                <a:lnTo>
                  <a:pt x="10" y="15"/>
                </a:lnTo>
                <a:lnTo>
                  <a:pt x="11" y="14"/>
                </a:lnTo>
                <a:lnTo>
                  <a:pt x="11" y="15"/>
                </a:lnTo>
                <a:lnTo>
                  <a:pt x="10" y="15"/>
                </a:lnTo>
                <a:lnTo>
                  <a:pt x="8" y="15"/>
                </a:lnTo>
                <a:lnTo>
                  <a:pt x="7" y="16"/>
                </a:lnTo>
                <a:lnTo>
                  <a:pt x="5" y="17"/>
                </a:lnTo>
                <a:lnTo>
                  <a:pt x="6" y="17"/>
                </a:lnTo>
                <a:lnTo>
                  <a:pt x="8" y="17"/>
                </a:lnTo>
                <a:lnTo>
                  <a:pt x="9" y="17"/>
                </a:lnTo>
                <a:lnTo>
                  <a:pt x="10" y="16"/>
                </a:lnTo>
                <a:lnTo>
                  <a:pt x="11" y="16"/>
                </a:lnTo>
                <a:lnTo>
                  <a:pt x="12" y="16"/>
                </a:lnTo>
                <a:lnTo>
                  <a:pt x="13" y="16"/>
                </a:lnTo>
                <a:lnTo>
                  <a:pt x="14" y="16"/>
                </a:lnTo>
                <a:lnTo>
                  <a:pt x="15" y="16"/>
                </a:lnTo>
                <a:lnTo>
                  <a:pt x="17" y="16"/>
                </a:lnTo>
                <a:lnTo>
                  <a:pt x="19" y="15"/>
                </a:lnTo>
                <a:lnTo>
                  <a:pt x="17" y="15"/>
                </a:lnTo>
                <a:lnTo>
                  <a:pt x="18" y="14"/>
                </a:lnTo>
                <a:lnTo>
                  <a:pt x="19" y="13"/>
                </a:lnTo>
                <a:lnTo>
                  <a:pt x="19" y="12"/>
                </a:lnTo>
                <a:lnTo>
                  <a:pt x="18" y="12"/>
                </a:lnTo>
                <a:lnTo>
                  <a:pt x="17" y="12"/>
                </a:lnTo>
                <a:lnTo>
                  <a:pt x="16" y="12"/>
                </a:lnTo>
                <a:lnTo>
                  <a:pt x="17" y="12"/>
                </a:lnTo>
                <a:lnTo>
                  <a:pt x="16" y="11"/>
                </a:lnTo>
                <a:lnTo>
                  <a:pt x="16" y="10"/>
                </a:lnTo>
                <a:lnTo>
                  <a:pt x="14" y="9"/>
                </a:lnTo>
                <a:lnTo>
                  <a:pt x="14" y="8"/>
                </a:lnTo>
                <a:lnTo>
                  <a:pt x="13" y="7"/>
                </a:lnTo>
                <a:lnTo>
                  <a:pt x="11" y="6"/>
                </a:lnTo>
                <a:lnTo>
                  <a:pt x="10" y="6"/>
                </a:lnTo>
                <a:lnTo>
                  <a:pt x="9" y="6"/>
                </a:lnTo>
                <a:lnTo>
                  <a:pt x="11" y="5"/>
                </a:lnTo>
                <a:lnTo>
                  <a:pt x="10" y="5"/>
                </a:lnTo>
                <a:lnTo>
                  <a:pt x="11" y="5"/>
                </a:lnTo>
                <a:lnTo>
                  <a:pt x="12" y="4"/>
                </a:lnTo>
                <a:lnTo>
                  <a:pt x="13" y="3"/>
                </a:lnTo>
                <a:lnTo>
                  <a:pt x="12" y="3"/>
                </a:lnTo>
                <a:lnTo>
                  <a:pt x="11" y="3"/>
                </a:lnTo>
                <a:lnTo>
                  <a:pt x="10" y="3"/>
                </a:lnTo>
                <a:lnTo>
                  <a:pt x="9" y="3"/>
                </a:lnTo>
                <a:lnTo>
                  <a:pt x="8" y="3"/>
                </a:lnTo>
                <a:lnTo>
                  <a:pt x="9" y="2"/>
                </a:lnTo>
                <a:lnTo>
                  <a:pt x="10" y="1"/>
                </a:lnTo>
                <a:lnTo>
                  <a:pt x="11" y="0"/>
                </a:lnTo>
                <a:lnTo>
                  <a:pt x="10" y="0"/>
                </a:lnTo>
                <a:close/>
              </a:path>
            </a:pathLst>
          </a:custGeom>
          <a:noFill/>
          <a:ln w="9525">
            <a:noFill/>
            <a:round/>
            <a:headEnd/>
            <a:tailEnd/>
          </a:ln>
        </xdr:spPr>
      </xdr:sp>
      <xdr:sp macro="" textlink="">
        <xdr:nvSpPr>
          <xdr:cNvPr id="146" name="Freeform 39">
            <a:hlinkClick xmlns:r="http://schemas.openxmlformats.org/officeDocument/2006/relationships" r:id="rId100" tooltip="United States - 33,400"/>
          </xdr:cNvPr>
          <xdr:cNvSpPr>
            <a:spLocks/>
          </xdr:cNvSpPr>
        </xdr:nvSpPr>
        <xdr:spPr bwMode="auto">
          <a:xfrm>
            <a:off x="935" y="1423"/>
            <a:ext cx="15" cy="10"/>
          </a:xfrm>
          <a:custGeom>
            <a:avLst/>
            <a:gdLst/>
            <a:ahLst/>
            <a:cxnLst>
              <a:cxn ang="0">
                <a:pos x="3" y="0"/>
              </a:cxn>
              <a:cxn ang="0">
                <a:pos x="5" y="0"/>
              </a:cxn>
              <a:cxn ang="0">
                <a:pos x="6" y="1"/>
              </a:cxn>
              <a:cxn ang="0">
                <a:pos x="7" y="1"/>
              </a:cxn>
              <a:cxn ang="0">
                <a:pos x="9" y="1"/>
              </a:cxn>
              <a:cxn ang="0">
                <a:pos x="9" y="2"/>
              </a:cxn>
              <a:cxn ang="0">
                <a:pos x="10" y="2"/>
              </a:cxn>
              <a:cxn ang="0">
                <a:pos x="11" y="3"/>
              </a:cxn>
              <a:cxn ang="0">
                <a:pos x="12" y="3"/>
              </a:cxn>
              <a:cxn ang="0">
                <a:pos x="13" y="3"/>
              </a:cxn>
              <a:cxn ang="0">
                <a:pos x="13" y="4"/>
              </a:cxn>
              <a:cxn ang="0">
                <a:pos x="14" y="4"/>
              </a:cxn>
              <a:cxn ang="0">
                <a:pos x="14" y="5"/>
              </a:cxn>
              <a:cxn ang="0">
                <a:pos x="15" y="6"/>
              </a:cxn>
              <a:cxn ang="0">
                <a:pos x="15" y="7"/>
              </a:cxn>
              <a:cxn ang="0">
                <a:pos x="15" y="8"/>
              </a:cxn>
              <a:cxn ang="0">
                <a:pos x="14" y="8"/>
              </a:cxn>
              <a:cxn ang="0">
                <a:pos x="13" y="9"/>
              </a:cxn>
              <a:cxn ang="0">
                <a:pos x="12" y="9"/>
              </a:cxn>
              <a:cxn ang="0">
                <a:pos x="11" y="10"/>
              </a:cxn>
              <a:cxn ang="0">
                <a:pos x="10" y="9"/>
              </a:cxn>
              <a:cxn ang="0">
                <a:pos x="9" y="8"/>
              </a:cxn>
              <a:cxn ang="0">
                <a:pos x="7" y="8"/>
              </a:cxn>
              <a:cxn ang="0">
                <a:pos x="6" y="7"/>
              </a:cxn>
              <a:cxn ang="0">
                <a:pos x="6" y="6"/>
              </a:cxn>
              <a:cxn ang="0">
                <a:pos x="4" y="5"/>
              </a:cxn>
              <a:cxn ang="0">
                <a:pos x="2" y="4"/>
              </a:cxn>
              <a:cxn ang="0">
                <a:pos x="2" y="3"/>
              </a:cxn>
              <a:cxn ang="0">
                <a:pos x="1" y="3"/>
              </a:cxn>
              <a:cxn ang="0">
                <a:pos x="0" y="2"/>
              </a:cxn>
              <a:cxn ang="0">
                <a:pos x="0" y="1"/>
              </a:cxn>
              <a:cxn ang="0">
                <a:pos x="1" y="1"/>
              </a:cxn>
              <a:cxn ang="0">
                <a:pos x="2" y="0"/>
              </a:cxn>
              <a:cxn ang="0">
                <a:pos x="3" y="0"/>
              </a:cxn>
            </a:cxnLst>
            <a:rect l="0" t="0" r="r" b="b"/>
            <a:pathLst>
              <a:path w="15" h="10">
                <a:moveTo>
                  <a:pt x="3" y="0"/>
                </a:moveTo>
                <a:lnTo>
                  <a:pt x="5" y="0"/>
                </a:lnTo>
                <a:lnTo>
                  <a:pt x="6" y="1"/>
                </a:lnTo>
                <a:lnTo>
                  <a:pt x="7" y="1"/>
                </a:lnTo>
                <a:lnTo>
                  <a:pt x="9" y="1"/>
                </a:lnTo>
                <a:lnTo>
                  <a:pt x="9" y="2"/>
                </a:lnTo>
                <a:lnTo>
                  <a:pt x="10" y="2"/>
                </a:lnTo>
                <a:lnTo>
                  <a:pt x="11" y="3"/>
                </a:lnTo>
                <a:lnTo>
                  <a:pt x="12" y="3"/>
                </a:lnTo>
                <a:lnTo>
                  <a:pt x="13" y="3"/>
                </a:lnTo>
                <a:lnTo>
                  <a:pt x="13" y="4"/>
                </a:lnTo>
                <a:lnTo>
                  <a:pt x="14" y="4"/>
                </a:lnTo>
                <a:lnTo>
                  <a:pt x="14" y="5"/>
                </a:lnTo>
                <a:lnTo>
                  <a:pt x="15" y="6"/>
                </a:lnTo>
                <a:lnTo>
                  <a:pt x="15" y="7"/>
                </a:lnTo>
                <a:lnTo>
                  <a:pt x="15" y="8"/>
                </a:lnTo>
                <a:lnTo>
                  <a:pt x="14" y="8"/>
                </a:lnTo>
                <a:lnTo>
                  <a:pt x="13" y="9"/>
                </a:lnTo>
                <a:lnTo>
                  <a:pt x="12" y="9"/>
                </a:lnTo>
                <a:lnTo>
                  <a:pt x="11" y="10"/>
                </a:lnTo>
                <a:lnTo>
                  <a:pt x="10" y="9"/>
                </a:lnTo>
                <a:lnTo>
                  <a:pt x="9" y="8"/>
                </a:lnTo>
                <a:lnTo>
                  <a:pt x="7" y="8"/>
                </a:lnTo>
                <a:lnTo>
                  <a:pt x="6" y="7"/>
                </a:lnTo>
                <a:lnTo>
                  <a:pt x="6" y="6"/>
                </a:lnTo>
                <a:lnTo>
                  <a:pt x="4" y="5"/>
                </a:lnTo>
                <a:lnTo>
                  <a:pt x="2" y="4"/>
                </a:lnTo>
                <a:lnTo>
                  <a:pt x="2" y="3"/>
                </a:lnTo>
                <a:lnTo>
                  <a:pt x="1" y="3"/>
                </a:lnTo>
                <a:lnTo>
                  <a:pt x="0" y="2"/>
                </a:lnTo>
                <a:lnTo>
                  <a:pt x="0" y="1"/>
                </a:lnTo>
                <a:lnTo>
                  <a:pt x="1" y="1"/>
                </a:lnTo>
                <a:lnTo>
                  <a:pt x="2" y="0"/>
                </a:lnTo>
                <a:lnTo>
                  <a:pt x="3" y="0"/>
                </a:lnTo>
                <a:close/>
              </a:path>
            </a:pathLst>
          </a:custGeom>
          <a:noFill/>
          <a:ln w="9525">
            <a:noFill/>
            <a:round/>
            <a:headEnd/>
            <a:tailEnd/>
          </a:ln>
        </xdr:spPr>
      </xdr:sp>
      <xdr:sp macro="" textlink="">
        <xdr:nvSpPr>
          <xdr:cNvPr id="147" name="Freeform 38">
            <a:hlinkClick xmlns:r="http://schemas.openxmlformats.org/officeDocument/2006/relationships" r:id="rId100" tooltip="United States - 33,400"/>
          </xdr:cNvPr>
          <xdr:cNvSpPr>
            <a:spLocks/>
          </xdr:cNvSpPr>
        </xdr:nvSpPr>
        <xdr:spPr bwMode="auto">
          <a:xfrm>
            <a:off x="903" y="1362"/>
            <a:ext cx="29" cy="7"/>
          </a:xfrm>
          <a:custGeom>
            <a:avLst/>
            <a:gdLst/>
            <a:ahLst/>
            <a:cxnLst>
              <a:cxn ang="0">
                <a:pos x="0" y="6"/>
              </a:cxn>
              <a:cxn ang="0">
                <a:pos x="1" y="6"/>
              </a:cxn>
              <a:cxn ang="0">
                <a:pos x="3" y="6"/>
              </a:cxn>
              <a:cxn ang="0">
                <a:pos x="4" y="5"/>
              </a:cxn>
              <a:cxn ang="0">
                <a:pos x="5" y="5"/>
              </a:cxn>
              <a:cxn ang="0">
                <a:pos x="6" y="5"/>
              </a:cxn>
              <a:cxn ang="0">
                <a:pos x="7" y="5"/>
              </a:cxn>
              <a:cxn ang="0">
                <a:pos x="8" y="5"/>
              </a:cxn>
              <a:cxn ang="0">
                <a:pos x="9" y="5"/>
              </a:cxn>
              <a:cxn ang="0">
                <a:pos x="11" y="5"/>
              </a:cxn>
              <a:cxn ang="0">
                <a:pos x="13" y="4"/>
              </a:cxn>
              <a:cxn ang="0">
                <a:pos x="14" y="4"/>
              </a:cxn>
              <a:cxn ang="0">
                <a:pos x="16" y="4"/>
              </a:cxn>
              <a:cxn ang="0">
                <a:pos x="18" y="3"/>
              </a:cxn>
              <a:cxn ang="0">
                <a:pos x="19" y="3"/>
              </a:cxn>
              <a:cxn ang="0">
                <a:pos x="21" y="2"/>
              </a:cxn>
              <a:cxn ang="0">
                <a:pos x="22" y="2"/>
              </a:cxn>
              <a:cxn ang="0">
                <a:pos x="24" y="1"/>
              </a:cxn>
              <a:cxn ang="0">
                <a:pos x="27" y="0"/>
              </a:cxn>
              <a:cxn ang="0">
                <a:pos x="28" y="0"/>
              </a:cxn>
              <a:cxn ang="0">
                <a:pos x="29" y="0"/>
              </a:cxn>
              <a:cxn ang="0">
                <a:pos x="27" y="1"/>
              </a:cxn>
              <a:cxn ang="0">
                <a:pos x="26" y="1"/>
              </a:cxn>
              <a:cxn ang="0">
                <a:pos x="25" y="1"/>
              </a:cxn>
              <a:cxn ang="0">
                <a:pos x="24" y="2"/>
              </a:cxn>
              <a:cxn ang="0">
                <a:pos x="23" y="2"/>
              </a:cxn>
              <a:cxn ang="0">
                <a:pos x="22" y="3"/>
              </a:cxn>
              <a:cxn ang="0">
                <a:pos x="21" y="3"/>
              </a:cxn>
              <a:cxn ang="0">
                <a:pos x="19" y="4"/>
              </a:cxn>
              <a:cxn ang="0">
                <a:pos x="18" y="4"/>
              </a:cxn>
              <a:cxn ang="0">
                <a:pos x="16" y="4"/>
              </a:cxn>
              <a:cxn ang="0">
                <a:pos x="15" y="5"/>
              </a:cxn>
              <a:cxn ang="0">
                <a:pos x="14" y="5"/>
              </a:cxn>
              <a:cxn ang="0">
                <a:pos x="12" y="5"/>
              </a:cxn>
              <a:cxn ang="0">
                <a:pos x="9" y="6"/>
              </a:cxn>
              <a:cxn ang="0">
                <a:pos x="8" y="6"/>
              </a:cxn>
              <a:cxn ang="0">
                <a:pos x="6" y="6"/>
              </a:cxn>
              <a:cxn ang="0">
                <a:pos x="3" y="7"/>
              </a:cxn>
              <a:cxn ang="0">
                <a:pos x="1" y="7"/>
              </a:cxn>
              <a:cxn ang="0">
                <a:pos x="0" y="6"/>
              </a:cxn>
            </a:cxnLst>
            <a:rect l="0" t="0" r="r" b="b"/>
            <a:pathLst>
              <a:path w="29" h="7">
                <a:moveTo>
                  <a:pt x="0" y="6"/>
                </a:moveTo>
                <a:lnTo>
                  <a:pt x="1" y="6"/>
                </a:lnTo>
                <a:lnTo>
                  <a:pt x="3" y="6"/>
                </a:lnTo>
                <a:lnTo>
                  <a:pt x="4" y="5"/>
                </a:lnTo>
                <a:lnTo>
                  <a:pt x="5" y="5"/>
                </a:lnTo>
                <a:lnTo>
                  <a:pt x="6" y="5"/>
                </a:lnTo>
                <a:lnTo>
                  <a:pt x="7" y="5"/>
                </a:lnTo>
                <a:lnTo>
                  <a:pt x="8" y="5"/>
                </a:lnTo>
                <a:lnTo>
                  <a:pt x="9" y="5"/>
                </a:lnTo>
                <a:lnTo>
                  <a:pt x="11" y="5"/>
                </a:lnTo>
                <a:lnTo>
                  <a:pt x="13" y="4"/>
                </a:lnTo>
                <a:lnTo>
                  <a:pt x="14" y="4"/>
                </a:lnTo>
                <a:lnTo>
                  <a:pt x="16" y="4"/>
                </a:lnTo>
                <a:lnTo>
                  <a:pt x="18" y="3"/>
                </a:lnTo>
                <a:lnTo>
                  <a:pt x="19" y="3"/>
                </a:lnTo>
                <a:lnTo>
                  <a:pt x="21" y="2"/>
                </a:lnTo>
                <a:lnTo>
                  <a:pt x="22" y="2"/>
                </a:lnTo>
                <a:lnTo>
                  <a:pt x="24" y="1"/>
                </a:lnTo>
                <a:lnTo>
                  <a:pt x="27" y="0"/>
                </a:lnTo>
                <a:lnTo>
                  <a:pt x="28" y="0"/>
                </a:lnTo>
                <a:lnTo>
                  <a:pt x="29" y="0"/>
                </a:lnTo>
                <a:lnTo>
                  <a:pt x="27" y="1"/>
                </a:lnTo>
                <a:lnTo>
                  <a:pt x="26" y="1"/>
                </a:lnTo>
                <a:lnTo>
                  <a:pt x="25" y="1"/>
                </a:lnTo>
                <a:lnTo>
                  <a:pt x="24" y="2"/>
                </a:lnTo>
                <a:lnTo>
                  <a:pt x="23" y="2"/>
                </a:lnTo>
                <a:lnTo>
                  <a:pt x="22" y="3"/>
                </a:lnTo>
                <a:lnTo>
                  <a:pt x="21" y="3"/>
                </a:lnTo>
                <a:lnTo>
                  <a:pt x="19" y="4"/>
                </a:lnTo>
                <a:lnTo>
                  <a:pt x="18" y="4"/>
                </a:lnTo>
                <a:lnTo>
                  <a:pt x="16" y="4"/>
                </a:lnTo>
                <a:lnTo>
                  <a:pt x="15" y="5"/>
                </a:lnTo>
                <a:lnTo>
                  <a:pt x="14" y="5"/>
                </a:lnTo>
                <a:lnTo>
                  <a:pt x="12" y="5"/>
                </a:lnTo>
                <a:lnTo>
                  <a:pt x="9" y="6"/>
                </a:lnTo>
                <a:lnTo>
                  <a:pt x="8" y="6"/>
                </a:lnTo>
                <a:lnTo>
                  <a:pt x="6" y="6"/>
                </a:lnTo>
                <a:lnTo>
                  <a:pt x="3" y="7"/>
                </a:lnTo>
                <a:lnTo>
                  <a:pt x="1" y="7"/>
                </a:lnTo>
                <a:lnTo>
                  <a:pt x="0" y="6"/>
                </a:lnTo>
                <a:close/>
              </a:path>
            </a:pathLst>
          </a:custGeom>
          <a:noFill/>
          <a:ln w="9525">
            <a:noFill/>
            <a:round/>
            <a:headEnd/>
            <a:tailEnd/>
          </a:ln>
        </xdr:spPr>
      </xdr:sp>
      <xdr:sp macro="" textlink="">
        <xdr:nvSpPr>
          <xdr:cNvPr id="148" name="Freeform 37">
            <a:hlinkClick xmlns:r="http://schemas.openxmlformats.org/officeDocument/2006/relationships" r:id="rId100" tooltip="United States - 33,400"/>
          </xdr:cNvPr>
          <xdr:cNvSpPr>
            <a:spLocks/>
          </xdr:cNvSpPr>
        </xdr:nvSpPr>
        <xdr:spPr bwMode="auto">
          <a:xfrm>
            <a:off x="983" y="1355"/>
            <a:ext cx="11" cy="7"/>
          </a:xfrm>
          <a:custGeom>
            <a:avLst/>
            <a:gdLst/>
            <a:ahLst/>
            <a:cxnLst>
              <a:cxn ang="0">
                <a:pos x="0" y="1"/>
              </a:cxn>
              <a:cxn ang="0">
                <a:pos x="0" y="2"/>
              </a:cxn>
              <a:cxn ang="0">
                <a:pos x="1" y="2"/>
              </a:cxn>
              <a:cxn ang="0">
                <a:pos x="1" y="3"/>
              </a:cxn>
              <a:cxn ang="0">
                <a:pos x="2" y="3"/>
              </a:cxn>
              <a:cxn ang="0">
                <a:pos x="3" y="3"/>
              </a:cxn>
              <a:cxn ang="0">
                <a:pos x="3" y="4"/>
              </a:cxn>
              <a:cxn ang="0">
                <a:pos x="4" y="5"/>
              </a:cxn>
              <a:cxn ang="0">
                <a:pos x="5" y="5"/>
              </a:cxn>
              <a:cxn ang="0">
                <a:pos x="6" y="6"/>
              </a:cxn>
              <a:cxn ang="0">
                <a:pos x="6" y="7"/>
              </a:cxn>
              <a:cxn ang="0">
                <a:pos x="7" y="7"/>
              </a:cxn>
              <a:cxn ang="0">
                <a:pos x="8" y="7"/>
              </a:cxn>
              <a:cxn ang="0">
                <a:pos x="9" y="7"/>
              </a:cxn>
              <a:cxn ang="0">
                <a:pos x="8" y="7"/>
              </a:cxn>
              <a:cxn ang="0">
                <a:pos x="9" y="6"/>
              </a:cxn>
              <a:cxn ang="0">
                <a:pos x="8" y="7"/>
              </a:cxn>
              <a:cxn ang="0">
                <a:pos x="9" y="6"/>
              </a:cxn>
              <a:cxn ang="0">
                <a:pos x="8" y="6"/>
              </a:cxn>
              <a:cxn ang="0">
                <a:pos x="9" y="6"/>
              </a:cxn>
              <a:cxn ang="0">
                <a:pos x="9" y="7"/>
              </a:cxn>
              <a:cxn ang="0">
                <a:pos x="10" y="7"/>
              </a:cxn>
              <a:cxn ang="0">
                <a:pos x="11" y="6"/>
              </a:cxn>
              <a:cxn ang="0">
                <a:pos x="10" y="5"/>
              </a:cxn>
              <a:cxn ang="0">
                <a:pos x="9" y="5"/>
              </a:cxn>
              <a:cxn ang="0">
                <a:pos x="9" y="6"/>
              </a:cxn>
              <a:cxn ang="0">
                <a:pos x="8" y="6"/>
              </a:cxn>
              <a:cxn ang="0">
                <a:pos x="9" y="5"/>
              </a:cxn>
              <a:cxn ang="0">
                <a:pos x="9" y="4"/>
              </a:cxn>
              <a:cxn ang="0">
                <a:pos x="8" y="4"/>
              </a:cxn>
              <a:cxn ang="0">
                <a:pos x="7" y="3"/>
              </a:cxn>
              <a:cxn ang="0">
                <a:pos x="5" y="3"/>
              </a:cxn>
              <a:cxn ang="0">
                <a:pos x="5" y="2"/>
              </a:cxn>
              <a:cxn ang="0">
                <a:pos x="5" y="1"/>
              </a:cxn>
              <a:cxn ang="0">
                <a:pos x="4" y="0"/>
              </a:cxn>
              <a:cxn ang="0">
                <a:pos x="3" y="0"/>
              </a:cxn>
              <a:cxn ang="0">
                <a:pos x="3" y="1"/>
              </a:cxn>
              <a:cxn ang="0">
                <a:pos x="2" y="1"/>
              </a:cxn>
              <a:cxn ang="0">
                <a:pos x="1" y="1"/>
              </a:cxn>
              <a:cxn ang="0">
                <a:pos x="0" y="1"/>
              </a:cxn>
            </a:cxnLst>
            <a:rect l="0" t="0" r="r" b="b"/>
            <a:pathLst>
              <a:path w="11" h="7">
                <a:moveTo>
                  <a:pt x="0" y="1"/>
                </a:moveTo>
                <a:lnTo>
                  <a:pt x="0" y="2"/>
                </a:lnTo>
                <a:lnTo>
                  <a:pt x="1" y="2"/>
                </a:lnTo>
                <a:lnTo>
                  <a:pt x="1" y="3"/>
                </a:lnTo>
                <a:lnTo>
                  <a:pt x="2" y="3"/>
                </a:lnTo>
                <a:lnTo>
                  <a:pt x="3" y="3"/>
                </a:lnTo>
                <a:lnTo>
                  <a:pt x="3" y="4"/>
                </a:lnTo>
                <a:lnTo>
                  <a:pt x="4" y="5"/>
                </a:lnTo>
                <a:lnTo>
                  <a:pt x="5" y="5"/>
                </a:lnTo>
                <a:lnTo>
                  <a:pt x="6" y="6"/>
                </a:lnTo>
                <a:lnTo>
                  <a:pt x="6" y="7"/>
                </a:lnTo>
                <a:lnTo>
                  <a:pt x="7" y="7"/>
                </a:lnTo>
                <a:lnTo>
                  <a:pt x="8" y="7"/>
                </a:lnTo>
                <a:lnTo>
                  <a:pt x="9" y="7"/>
                </a:lnTo>
                <a:lnTo>
                  <a:pt x="8" y="7"/>
                </a:lnTo>
                <a:lnTo>
                  <a:pt x="9" y="6"/>
                </a:lnTo>
                <a:lnTo>
                  <a:pt x="8" y="7"/>
                </a:lnTo>
                <a:lnTo>
                  <a:pt x="9" y="6"/>
                </a:lnTo>
                <a:lnTo>
                  <a:pt x="8" y="6"/>
                </a:lnTo>
                <a:lnTo>
                  <a:pt x="9" y="6"/>
                </a:lnTo>
                <a:lnTo>
                  <a:pt x="9" y="7"/>
                </a:lnTo>
                <a:lnTo>
                  <a:pt x="10" y="7"/>
                </a:lnTo>
                <a:lnTo>
                  <a:pt x="11" y="6"/>
                </a:lnTo>
                <a:lnTo>
                  <a:pt x="10" y="5"/>
                </a:lnTo>
                <a:lnTo>
                  <a:pt x="9" y="5"/>
                </a:lnTo>
                <a:lnTo>
                  <a:pt x="9" y="6"/>
                </a:lnTo>
                <a:lnTo>
                  <a:pt x="8" y="6"/>
                </a:lnTo>
                <a:lnTo>
                  <a:pt x="9" y="5"/>
                </a:lnTo>
                <a:lnTo>
                  <a:pt x="9" y="4"/>
                </a:lnTo>
                <a:lnTo>
                  <a:pt x="8" y="4"/>
                </a:lnTo>
                <a:lnTo>
                  <a:pt x="7" y="3"/>
                </a:lnTo>
                <a:lnTo>
                  <a:pt x="5" y="3"/>
                </a:lnTo>
                <a:lnTo>
                  <a:pt x="5" y="2"/>
                </a:lnTo>
                <a:lnTo>
                  <a:pt x="5" y="1"/>
                </a:lnTo>
                <a:lnTo>
                  <a:pt x="4" y="0"/>
                </a:lnTo>
                <a:lnTo>
                  <a:pt x="3" y="0"/>
                </a:lnTo>
                <a:lnTo>
                  <a:pt x="3" y="1"/>
                </a:lnTo>
                <a:lnTo>
                  <a:pt x="2" y="1"/>
                </a:lnTo>
                <a:lnTo>
                  <a:pt x="1" y="1"/>
                </a:lnTo>
                <a:lnTo>
                  <a:pt x="0" y="1"/>
                </a:lnTo>
                <a:close/>
              </a:path>
            </a:pathLst>
          </a:custGeom>
          <a:noFill/>
          <a:ln w="9525">
            <a:noFill/>
            <a:round/>
            <a:headEnd/>
            <a:tailEnd/>
          </a:ln>
        </xdr:spPr>
      </xdr:sp>
      <xdr:sp macro="" textlink="">
        <xdr:nvSpPr>
          <xdr:cNvPr id="149" name="Freeform 36">
            <a:hlinkClick xmlns:r="http://schemas.openxmlformats.org/officeDocument/2006/relationships" r:id="rId100" tooltip="United States - 33,400"/>
          </xdr:cNvPr>
          <xdr:cNvSpPr>
            <a:spLocks/>
          </xdr:cNvSpPr>
        </xdr:nvSpPr>
        <xdr:spPr bwMode="auto">
          <a:xfrm>
            <a:off x="1006" y="1373"/>
            <a:ext cx="110" cy="46"/>
          </a:xfrm>
          <a:custGeom>
            <a:avLst/>
            <a:gdLst/>
            <a:ahLst/>
            <a:cxnLst>
              <a:cxn ang="0">
                <a:pos x="106" y="10"/>
              </a:cxn>
              <a:cxn ang="0">
                <a:pos x="102" y="13"/>
              </a:cxn>
              <a:cxn ang="0">
                <a:pos x="103" y="14"/>
              </a:cxn>
              <a:cxn ang="0">
                <a:pos x="97" y="16"/>
              </a:cxn>
              <a:cxn ang="0">
                <a:pos x="95" y="20"/>
              </a:cxn>
              <a:cxn ang="0">
                <a:pos x="94" y="18"/>
              </a:cxn>
              <a:cxn ang="0">
                <a:pos x="93" y="22"/>
              </a:cxn>
              <a:cxn ang="0">
                <a:pos x="93" y="20"/>
              </a:cxn>
              <a:cxn ang="0">
                <a:pos x="93" y="19"/>
              </a:cxn>
              <a:cxn ang="0">
                <a:pos x="91" y="20"/>
              </a:cxn>
              <a:cxn ang="0">
                <a:pos x="90" y="21"/>
              </a:cxn>
              <a:cxn ang="0">
                <a:pos x="91" y="23"/>
              </a:cxn>
              <a:cxn ang="0">
                <a:pos x="92" y="23"/>
              </a:cxn>
              <a:cxn ang="0">
                <a:pos x="92" y="25"/>
              </a:cxn>
              <a:cxn ang="0">
                <a:pos x="93" y="26"/>
              </a:cxn>
              <a:cxn ang="0">
                <a:pos x="91" y="26"/>
              </a:cxn>
              <a:cxn ang="0">
                <a:pos x="90" y="28"/>
              </a:cxn>
              <a:cxn ang="0">
                <a:pos x="87" y="31"/>
              </a:cxn>
              <a:cxn ang="0">
                <a:pos x="83" y="34"/>
              </a:cxn>
              <a:cxn ang="0">
                <a:pos x="84" y="40"/>
              </a:cxn>
              <a:cxn ang="0">
                <a:pos x="82" y="44"/>
              </a:cxn>
              <a:cxn ang="0">
                <a:pos x="81" y="43"/>
              </a:cxn>
              <a:cxn ang="0">
                <a:pos x="80" y="41"/>
              </a:cxn>
              <a:cxn ang="0">
                <a:pos x="75" y="37"/>
              </a:cxn>
              <a:cxn ang="0">
                <a:pos x="72" y="36"/>
              </a:cxn>
              <a:cxn ang="0">
                <a:pos x="68" y="36"/>
              </a:cxn>
              <a:cxn ang="0">
                <a:pos x="67" y="36"/>
              </a:cxn>
              <a:cxn ang="0">
                <a:pos x="66" y="37"/>
              </a:cxn>
              <a:cxn ang="0">
                <a:pos x="66" y="38"/>
              </a:cxn>
              <a:cxn ang="0">
                <a:pos x="62" y="38"/>
              </a:cxn>
              <a:cxn ang="0">
                <a:pos x="57" y="38"/>
              </a:cxn>
              <a:cxn ang="0">
                <a:pos x="54" y="40"/>
              </a:cxn>
              <a:cxn ang="0">
                <a:pos x="52" y="40"/>
              </a:cxn>
              <a:cxn ang="0">
                <a:pos x="52" y="42"/>
              </a:cxn>
              <a:cxn ang="0">
                <a:pos x="48" y="42"/>
              </a:cxn>
              <a:cxn ang="0">
                <a:pos x="42" y="37"/>
              </a:cxn>
              <a:cxn ang="0">
                <a:pos x="35" y="34"/>
              </a:cxn>
              <a:cxn ang="0">
                <a:pos x="19" y="32"/>
              </a:cxn>
              <a:cxn ang="0">
                <a:pos x="12" y="29"/>
              </a:cxn>
              <a:cxn ang="0">
                <a:pos x="5" y="25"/>
              </a:cxn>
              <a:cxn ang="0">
                <a:pos x="4" y="21"/>
              </a:cxn>
              <a:cxn ang="0">
                <a:pos x="3" y="20"/>
              </a:cxn>
              <a:cxn ang="0">
                <a:pos x="1" y="15"/>
              </a:cxn>
              <a:cxn ang="0">
                <a:pos x="1" y="10"/>
              </a:cxn>
              <a:cxn ang="0">
                <a:pos x="1" y="5"/>
              </a:cxn>
              <a:cxn ang="0">
                <a:pos x="4" y="3"/>
              </a:cxn>
              <a:cxn ang="0">
                <a:pos x="4" y="4"/>
              </a:cxn>
              <a:cxn ang="0">
                <a:pos x="4" y="3"/>
              </a:cxn>
              <a:cxn ang="0">
                <a:pos x="56" y="0"/>
              </a:cxn>
              <a:cxn ang="0">
                <a:pos x="61" y="2"/>
              </a:cxn>
              <a:cxn ang="0">
                <a:pos x="67" y="2"/>
              </a:cxn>
              <a:cxn ang="0">
                <a:pos x="77" y="6"/>
              </a:cxn>
              <a:cxn ang="0">
                <a:pos x="81" y="11"/>
              </a:cxn>
              <a:cxn ang="0">
                <a:pos x="87" y="12"/>
              </a:cxn>
              <a:cxn ang="0">
                <a:pos x="95" y="8"/>
              </a:cxn>
              <a:cxn ang="0">
                <a:pos x="104" y="5"/>
              </a:cxn>
              <a:cxn ang="0">
                <a:pos x="108" y="7"/>
              </a:cxn>
            </a:cxnLst>
            <a:rect l="0" t="0" r="r" b="b"/>
            <a:pathLst>
              <a:path w="110" h="46">
                <a:moveTo>
                  <a:pt x="110" y="8"/>
                </a:moveTo>
                <a:lnTo>
                  <a:pt x="110" y="9"/>
                </a:lnTo>
                <a:lnTo>
                  <a:pt x="107" y="9"/>
                </a:lnTo>
                <a:lnTo>
                  <a:pt x="106" y="9"/>
                </a:lnTo>
                <a:lnTo>
                  <a:pt x="106" y="10"/>
                </a:lnTo>
                <a:lnTo>
                  <a:pt x="105" y="10"/>
                </a:lnTo>
                <a:lnTo>
                  <a:pt x="104" y="10"/>
                </a:lnTo>
                <a:lnTo>
                  <a:pt x="104" y="11"/>
                </a:lnTo>
                <a:lnTo>
                  <a:pt x="103" y="12"/>
                </a:lnTo>
                <a:lnTo>
                  <a:pt x="102" y="13"/>
                </a:lnTo>
                <a:lnTo>
                  <a:pt x="103" y="13"/>
                </a:lnTo>
                <a:lnTo>
                  <a:pt x="103" y="14"/>
                </a:lnTo>
                <a:lnTo>
                  <a:pt x="104" y="14"/>
                </a:lnTo>
                <a:lnTo>
                  <a:pt x="103" y="15"/>
                </a:lnTo>
                <a:lnTo>
                  <a:pt x="103" y="14"/>
                </a:lnTo>
                <a:lnTo>
                  <a:pt x="102" y="15"/>
                </a:lnTo>
                <a:lnTo>
                  <a:pt x="102" y="14"/>
                </a:lnTo>
                <a:lnTo>
                  <a:pt x="101" y="15"/>
                </a:lnTo>
                <a:lnTo>
                  <a:pt x="99" y="15"/>
                </a:lnTo>
                <a:lnTo>
                  <a:pt x="97" y="16"/>
                </a:lnTo>
                <a:lnTo>
                  <a:pt x="96" y="17"/>
                </a:lnTo>
                <a:lnTo>
                  <a:pt x="97" y="17"/>
                </a:lnTo>
                <a:lnTo>
                  <a:pt x="96" y="18"/>
                </a:lnTo>
                <a:lnTo>
                  <a:pt x="96" y="19"/>
                </a:lnTo>
                <a:lnTo>
                  <a:pt x="95" y="20"/>
                </a:lnTo>
                <a:lnTo>
                  <a:pt x="95" y="19"/>
                </a:lnTo>
                <a:lnTo>
                  <a:pt x="94" y="19"/>
                </a:lnTo>
                <a:lnTo>
                  <a:pt x="94" y="18"/>
                </a:lnTo>
                <a:lnTo>
                  <a:pt x="95" y="18"/>
                </a:lnTo>
                <a:lnTo>
                  <a:pt x="94" y="18"/>
                </a:lnTo>
                <a:lnTo>
                  <a:pt x="95" y="20"/>
                </a:lnTo>
                <a:lnTo>
                  <a:pt x="93" y="23"/>
                </a:lnTo>
                <a:lnTo>
                  <a:pt x="93" y="22"/>
                </a:lnTo>
                <a:lnTo>
                  <a:pt x="94" y="21"/>
                </a:lnTo>
                <a:lnTo>
                  <a:pt x="93" y="22"/>
                </a:lnTo>
                <a:lnTo>
                  <a:pt x="93" y="21"/>
                </a:lnTo>
                <a:lnTo>
                  <a:pt x="92" y="20"/>
                </a:lnTo>
                <a:lnTo>
                  <a:pt x="93" y="20"/>
                </a:lnTo>
                <a:lnTo>
                  <a:pt x="92" y="20"/>
                </a:lnTo>
                <a:lnTo>
                  <a:pt x="93" y="20"/>
                </a:lnTo>
                <a:lnTo>
                  <a:pt x="92" y="19"/>
                </a:lnTo>
                <a:lnTo>
                  <a:pt x="92" y="20"/>
                </a:lnTo>
                <a:lnTo>
                  <a:pt x="93" y="19"/>
                </a:lnTo>
                <a:lnTo>
                  <a:pt x="92" y="19"/>
                </a:lnTo>
                <a:lnTo>
                  <a:pt x="93" y="19"/>
                </a:lnTo>
                <a:lnTo>
                  <a:pt x="93" y="18"/>
                </a:lnTo>
                <a:lnTo>
                  <a:pt x="92" y="19"/>
                </a:lnTo>
                <a:lnTo>
                  <a:pt x="92" y="20"/>
                </a:lnTo>
                <a:lnTo>
                  <a:pt x="92" y="21"/>
                </a:lnTo>
                <a:lnTo>
                  <a:pt x="91" y="20"/>
                </a:lnTo>
                <a:lnTo>
                  <a:pt x="92" y="21"/>
                </a:lnTo>
                <a:lnTo>
                  <a:pt x="91" y="21"/>
                </a:lnTo>
                <a:lnTo>
                  <a:pt x="90" y="21"/>
                </a:lnTo>
                <a:lnTo>
                  <a:pt x="91" y="20"/>
                </a:lnTo>
                <a:lnTo>
                  <a:pt x="90" y="21"/>
                </a:lnTo>
                <a:lnTo>
                  <a:pt x="92" y="22"/>
                </a:lnTo>
                <a:lnTo>
                  <a:pt x="91" y="21"/>
                </a:lnTo>
                <a:lnTo>
                  <a:pt x="92" y="22"/>
                </a:lnTo>
                <a:lnTo>
                  <a:pt x="92" y="23"/>
                </a:lnTo>
                <a:lnTo>
                  <a:pt x="91" y="23"/>
                </a:lnTo>
                <a:lnTo>
                  <a:pt x="92" y="23"/>
                </a:lnTo>
                <a:lnTo>
                  <a:pt x="91" y="23"/>
                </a:lnTo>
                <a:lnTo>
                  <a:pt x="90" y="23"/>
                </a:lnTo>
                <a:lnTo>
                  <a:pt x="92" y="24"/>
                </a:lnTo>
                <a:lnTo>
                  <a:pt x="92" y="23"/>
                </a:lnTo>
                <a:lnTo>
                  <a:pt x="93" y="23"/>
                </a:lnTo>
                <a:lnTo>
                  <a:pt x="94" y="26"/>
                </a:lnTo>
                <a:lnTo>
                  <a:pt x="93" y="24"/>
                </a:lnTo>
                <a:lnTo>
                  <a:pt x="93" y="25"/>
                </a:lnTo>
                <a:lnTo>
                  <a:pt x="92" y="25"/>
                </a:lnTo>
                <a:lnTo>
                  <a:pt x="93" y="25"/>
                </a:lnTo>
                <a:lnTo>
                  <a:pt x="92" y="25"/>
                </a:lnTo>
                <a:lnTo>
                  <a:pt x="91" y="25"/>
                </a:lnTo>
                <a:lnTo>
                  <a:pt x="93" y="25"/>
                </a:lnTo>
                <a:lnTo>
                  <a:pt x="93" y="26"/>
                </a:lnTo>
                <a:lnTo>
                  <a:pt x="93" y="25"/>
                </a:lnTo>
                <a:lnTo>
                  <a:pt x="93" y="26"/>
                </a:lnTo>
                <a:lnTo>
                  <a:pt x="93" y="27"/>
                </a:lnTo>
                <a:lnTo>
                  <a:pt x="92" y="26"/>
                </a:lnTo>
                <a:lnTo>
                  <a:pt x="91" y="26"/>
                </a:lnTo>
                <a:lnTo>
                  <a:pt x="92" y="27"/>
                </a:lnTo>
                <a:lnTo>
                  <a:pt x="91" y="27"/>
                </a:lnTo>
                <a:lnTo>
                  <a:pt x="92" y="27"/>
                </a:lnTo>
                <a:lnTo>
                  <a:pt x="92" y="28"/>
                </a:lnTo>
                <a:lnTo>
                  <a:pt x="90" y="28"/>
                </a:lnTo>
                <a:lnTo>
                  <a:pt x="89" y="29"/>
                </a:lnTo>
                <a:lnTo>
                  <a:pt x="88" y="29"/>
                </a:lnTo>
                <a:lnTo>
                  <a:pt x="87" y="30"/>
                </a:lnTo>
                <a:lnTo>
                  <a:pt x="86" y="30"/>
                </a:lnTo>
                <a:lnTo>
                  <a:pt x="87" y="31"/>
                </a:lnTo>
                <a:lnTo>
                  <a:pt x="86" y="31"/>
                </a:lnTo>
                <a:lnTo>
                  <a:pt x="85" y="31"/>
                </a:lnTo>
                <a:lnTo>
                  <a:pt x="85" y="32"/>
                </a:lnTo>
                <a:lnTo>
                  <a:pt x="84" y="32"/>
                </a:lnTo>
                <a:lnTo>
                  <a:pt x="83" y="34"/>
                </a:lnTo>
                <a:lnTo>
                  <a:pt x="82" y="35"/>
                </a:lnTo>
                <a:lnTo>
                  <a:pt x="82" y="36"/>
                </a:lnTo>
                <a:lnTo>
                  <a:pt x="83" y="38"/>
                </a:lnTo>
                <a:lnTo>
                  <a:pt x="84" y="39"/>
                </a:lnTo>
                <a:lnTo>
                  <a:pt x="84" y="40"/>
                </a:lnTo>
                <a:lnTo>
                  <a:pt x="85" y="43"/>
                </a:lnTo>
                <a:lnTo>
                  <a:pt x="84" y="46"/>
                </a:lnTo>
                <a:lnTo>
                  <a:pt x="83" y="46"/>
                </a:lnTo>
                <a:lnTo>
                  <a:pt x="83" y="45"/>
                </a:lnTo>
                <a:lnTo>
                  <a:pt x="82" y="44"/>
                </a:lnTo>
                <a:lnTo>
                  <a:pt x="81" y="43"/>
                </a:lnTo>
                <a:lnTo>
                  <a:pt x="82" y="43"/>
                </a:lnTo>
                <a:lnTo>
                  <a:pt x="81" y="43"/>
                </a:lnTo>
                <a:lnTo>
                  <a:pt x="81" y="42"/>
                </a:lnTo>
                <a:lnTo>
                  <a:pt x="81" y="43"/>
                </a:lnTo>
                <a:lnTo>
                  <a:pt x="81" y="42"/>
                </a:lnTo>
                <a:lnTo>
                  <a:pt x="80" y="41"/>
                </a:lnTo>
                <a:lnTo>
                  <a:pt x="81" y="41"/>
                </a:lnTo>
                <a:lnTo>
                  <a:pt x="80" y="40"/>
                </a:lnTo>
                <a:lnTo>
                  <a:pt x="80" y="41"/>
                </a:lnTo>
                <a:lnTo>
                  <a:pt x="80" y="39"/>
                </a:lnTo>
                <a:lnTo>
                  <a:pt x="80" y="38"/>
                </a:lnTo>
                <a:lnTo>
                  <a:pt x="79" y="38"/>
                </a:lnTo>
                <a:lnTo>
                  <a:pt x="77" y="36"/>
                </a:lnTo>
                <a:lnTo>
                  <a:pt x="75" y="37"/>
                </a:lnTo>
                <a:lnTo>
                  <a:pt x="74" y="36"/>
                </a:lnTo>
                <a:lnTo>
                  <a:pt x="75" y="37"/>
                </a:lnTo>
                <a:lnTo>
                  <a:pt x="74" y="36"/>
                </a:lnTo>
                <a:lnTo>
                  <a:pt x="73" y="36"/>
                </a:lnTo>
                <a:lnTo>
                  <a:pt x="72" y="36"/>
                </a:lnTo>
                <a:lnTo>
                  <a:pt x="71" y="36"/>
                </a:lnTo>
                <a:lnTo>
                  <a:pt x="70" y="36"/>
                </a:lnTo>
                <a:lnTo>
                  <a:pt x="70" y="35"/>
                </a:lnTo>
                <a:lnTo>
                  <a:pt x="70" y="36"/>
                </a:lnTo>
                <a:lnTo>
                  <a:pt x="68" y="36"/>
                </a:lnTo>
                <a:lnTo>
                  <a:pt x="67" y="36"/>
                </a:lnTo>
                <a:lnTo>
                  <a:pt x="66" y="36"/>
                </a:lnTo>
                <a:lnTo>
                  <a:pt x="65" y="36"/>
                </a:lnTo>
                <a:lnTo>
                  <a:pt x="66" y="37"/>
                </a:lnTo>
                <a:lnTo>
                  <a:pt x="67" y="36"/>
                </a:lnTo>
                <a:lnTo>
                  <a:pt x="66" y="37"/>
                </a:lnTo>
                <a:lnTo>
                  <a:pt x="67" y="37"/>
                </a:lnTo>
                <a:lnTo>
                  <a:pt x="67" y="36"/>
                </a:lnTo>
                <a:lnTo>
                  <a:pt x="67" y="37"/>
                </a:lnTo>
                <a:lnTo>
                  <a:pt x="66" y="37"/>
                </a:lnTo>
                <a:lnTo>
                  <a:pt x="68" y="38"/>
                </a:lnTo>
                <a:lnTo>
                  <a:pt x="67" y="39"/>
                </a:lnTo>
                <a:lnTo>
                  <a:pt x="67" y="38"/>
                </a:lnTo>
                <a:lnTo>
                  <a:pt x="66" y="37"/>
                </a:lnTo>
                <a:lnTo>
                  <a:pt x="66" y="38"/>
                </a:lnTo>
                <a:lnTo>
                  <a:pt x="65" y="38"/>
                </a:lnTo>
                <a:lnTo>
                  <a:pt x="64" y="38"/>
                </a:lnTo>
                <a:lnTo>
                  <a:pt x="63" y="37"/>
                </a:lnTo>
                <a:lnTo>
                  <a:pt x="62" y="37"/>
                </a:lnTo>
                <a:lnTo>
                  <a:pt x="62" y="38"/>
                </a:lnTo>
                <a:lnTo>
                  <a:pt x="60" y="37"/>
                </a:lnTo>
                <a:lnTo>
                  <a:pt x="59" y="37"/>
                </a:lnTo>
                <a:lnTo>
                  <a:pt x="58" y="37"/>
                </a:lnTo>
                <a:lnTo>
                  <a:pt x="59" y="37"/>
                </a:lnTo>
                <a:lnTo>
                  <a:pt x="57" y="38"/>
                </a:lnTo>
                <a:lnTo>
                  <a:pt x="57" y="37"/>
                </a:lnTo>
                <a:lnTo>
                  <a:pt x="56" y="37"/>
                </a:lnTo>
                <a:lnTo>
                  <a:pt x="57" y="38"/>
                </a:lnTo>
                <a:lnTo>
                  <a:pt x="56" y="38"/>
                </a:lnTo>
                <a:lnTo>
                  <a:pt x="54" y="40"/>
                </a:lnTo>
                <a:lnTo>
                  <a:pt x="55" y="39"/>
                </a:lnTo>
                <a:lnTo>
                  <a:pt x="53" y="39"/>
                </a:lnTo>
                <a:lnTo>
                  <a:pt x="54" y="40"/>
                </a:lnTo>
                <a:lnTo>
                  <a:pt x="53" y="40"/>
                </a:lnTo>
                <a:lnTo>
                  <a:pt x="52" y="40"/>
                </a:lnTo>
                <a:lnTo>
                  <a:pt x="53" y="40"/>
                </a:lnTo>
                <a:lnTo>
                  <a:pt x="52" y="41"/>
                </a:lnTo>
                <a:lnTo>
                  <a:pt x="52" y="42"/>
                </a:lnTo>
                <a:lnTo>
                  <a:pt x="51" y="42"/>
                </a:lnTo>
                <a:lnTo>
                  <a:pt x="52" y="42"/>
                </a:lnTo>
                <a:lnTo>
                  <a:pt x="51" y="43"/>
                </a:lnTo>
                <a:lnTo>
                  <a:pt x="52" y="44"/>
                </a:lnTo>
                <a:lnTo>
                  <a:pt x="52" y="45"/>
                </a:lnTo>
                <a:lnTo>
                  <a:pt x="49" y="44"/>
                </a:lnTo>
                <a:lnTo>
                  <a:pt x="48" y="42"/>
                </a:lnTo>
                <a:lnTo>
                  <a:pt x="48" y="41"/>
                </a:lnTo>
                <a:lnTo>
                  <a:pt x="46" y="40"/>
                </a:lnTo>
                <a:lnTo>
                  <a:pt x="46" y="38"/>
                </a:lnTo>
                <a:lnTo>
                  <a:pt x="44" y="37"/>
                </a:lnTo>
                <a:lnTo>
                  <a:pt x="42" y="37"/>
                </a:lnTo>
                <a:lnTo>
                  <a:pt x="41" y="39"/>
                </a:lnTo>
                <a:lnTo>
                  <a:pt x="40" y="39"/>
                </a:lnTo>
                <a:lnTo>
                  <a:pt x="38" y="37"/>
                </a:lnTo>
                <a:lnTo>
                  <a:pt x="38" y="36"/>
                </a:lnTo>
                <a:lnTo>
                  <a:pt x="35" y="34"/>
                </a:lnTo>
                <a:lnTo>
                  <a:pt x="35" y="33"/>
                </a:lnTo>
                <a:lnTo>
                  <a:pt x="31" y="33"/>
                </a:lnTo>
                <a:lnTo>
                  <a:pt x="31" y="34"/>
                </a:lnTo>
                <a:lnTo>
                  <a:pt x="26" y="34"/>
                </a:lnTo>
                <a:lnTo>
                  <a:pt x="19" y="32"/>
                </a:lnTo>
                <a:lnTo>
                  <a:pt x="14" y="32"/>
                </a:lnTo>
                <a:lnTo>
                  <a:pt x="13" y="30"/>
                </a:lnTo>
                <a:lnTo>
                  <a:pt x="12" y="29"/>
                </a:lnTo>
                <a:lnTo>
                  <a:pt x="12" y="30"/>
                </a:lnTo>
                <a:lnTo>
                  <a:pt x="12" y="29"/>
                </a:lnTo>
                <a:lnTo>
                  <a:pt x="10" y="29"/>
                </a:lnTo>
                <a:lnTo>
                  <a:pt x="10" y="28"/>
                </a:lnTo>
                <a:lnTo>
                  <a:pt x="8" y="28"/>
                </a:lnTo>
                <a:lnTo>
                  <a:pt x="8" y="27"/>
                </a:lnTo>
                <a:lnTo>
                  <a:pt x="5" y="25"/>
                </a:lnTo>
                <a:lnTo>
                  <a:pt x="5" y="23"/>
                </a:lnTo>
                <a:lnTo>
                  <a:pt x="4" y="23"/>
                </a:lnTo>
                <a:lnTo>
                  <a:pt x="4" y="22"/>
                </a:lnTo>
                <a:lnTo>
                  <a:pt x="5" y="22"/>
                </a:lnTo>
                <a:lnTo>
                  <a:pt x="4" y="21"/>
                </a:lnTo>
                <a:lnTo>
                  <a:pt x="5" y="21"/>
                </a:lnTo>
                <a:lnTo>
                  <a:pt x="4" y="21"/>
                </a:lnTo>
                <a:lnTo>
                  <a:pt x="4" y="22"/>
                </a:lnTo>
                <a:lnTo>
                  <a:pt x="3" y="21"/>
                </a:lnTo>
                <a:lnTo>
                  <a:pt x="3" y="20"/>
                </a:lnTo>
                <a:lnTo>
                  <a:pt x="2" y="20"/>
                </a:lnTo>
                <a:lnTo>
                  <a:pt x="1" y="18"/>
                </a:lnTo>
                <a:lnTo>
                  <a:pt x="0" y="17"/>
                </a:lnTo>
                <a:lnTo>
                  <a:pt x="1" y="16"/>
                </a:lnTo>
                <a:lnTo>
                  <a:pt x="1" y="15"/>
                </a:lnTo>
                <a:lnTo>
                  <a:pt x="0" y="12"/>
                </a:lnTo>
                <a:lnTo>
                  <a:pt x="0" y="11"/>
                </a:lnTo>
                <a:lnTo>
                  <a:pt x="1" y="11"/>
                </a:lnTo>
                <a:lnTo>
                  <a:pt x="0" y="11"/>
                </a:lnTo>
                <a:lnTo>
                  <a:pt x="1" y="10"/>
                </a:lnTo>
                <a:lnTo>
                  <a:pt x="1" y="7"/>
                </a:lnTo>
                <a:lnTo>
                  <a:pt x="1" y="6"/>
                </a:lnTo>
                <a:lnTo>
                  <a:pt x="3" y="6"/>
                </a:lnTo>
                <a:lnTo>
                  <a:pt x="1" y="6"/>
                </a:lnTo>
                <a:lnTo>
                  <a:pt x="1" y="5"/>
                </a:lnTo>
                <a:lnTo>
                  <a:pt x="1" y="4"/>
                </a:lnTo>
                <a:lnTo>
                  <a:pt x="0" y="2"/>
                </a:lnTo>
                <a:lnTo>
                  <a:pt x="1" y="2"/>
                </a:lnTo>
                <a:lnTo>
                  <a:pt x="4" y="2"/>
                </a:lnTo>
                <a:lnTo>
                  <a:pt x="4" y="3"/>
                </a:lnTo>
                <a:lnTo>
                  <a:pt x="3" y="3"/>
                </a:lnTo>
                <a:lnTo>
                  <a:pt x="4" y="3"/>
                </a:lnTo>
                <a:lnTo>
                  <a:pt x="4" y="2"/>
                </a:lnTo>
                <a:lnTo>
                  <a:pt x="4" y="3"/>
                </a:lnTo>
                <a:lnTo>
                  <a:pt x="4" y="4"/>
                </a:lnTo>
                <a:lnTo>
                  <a:pt x="4" y="3"/>
                </a:lnTo>
                <a:lnTo>
                  <a:pt x="4" y="4"/>
                </a:lnTo>
                <a:lnTo>
                  <a:pt x="3" y="3"/>
                </a:lnTo>
                <a:lnTo>
                  <a:pt x="3" y="4"/>
                </a:lnTo>
                <a:lnTo>
                  <a:pt x="4" y="3"/>
                </a:lnTo>
                <a:lnTo>
                  <a:pt x="4" y="2"/>
                </a:lnTo>
                <a:lnTo>
                  <a:pt x="4" y="1"/>
                </a:lnTo>
                <a:lnTo>
                  <a:pt x="3" y="0"/>
                </a:lnTo>
                <a:lnTo>
                  <a:pt x="20" y="0"/>
                </a:lnTo>
                <a:lnTo>
                  <a:pt x="56" y="0"/>
                </a:lnTo>
                <a:lnTo>
                  <a:pt x="57" y="0"/>
                </a:lnTo>
                <a:lnTo>
                  <a:pt x="57" y="1"/>
                </a:lnTo>
                <a:lnTo>
                  <a:pt x="59" y="1"/>
                </a:lnTo>
                <a:lnTo>
                  <a:pt x="60" y="1"/>
                </a:lnTo>
                <a:lnTo>
                  <a:pt x="61" y="2"/>
                </a:lnTo>
                <a:lnTo>
                  <a:pt x="62" y="2"/>
                </a:lnTo>
                <a:lnTo>
                  <a:pt x="63" y="2"/>
                </a:lnTo>
                <a:lnTo>
                  <a:pt x="64" y="2"/>
                </a:lnTo>
                <a:lnTo>
                  <a:pt x="65" y="2"/>
                </a:lnTo>
                <a:lnTo>
                  <a:pt x="67" y="2"/>
                </a:lnTo>
                <a:lnTo>
                  <a:pt x="69" y="2"/>
                </a:lnTo>
                <a:lnTo>
                  <a:pt x="76" y="4"/>
                </a:lnTo>
                <a:lnTo>
                  <a:pt x="76" y="5"/>
                </a:lnTo>
                <a:lnTo>
                  <a:pt x="77" y="5"/>
                </a:lnTo>
                <a:lnTo>
                  <a:pt x="77" y="6"/>
                </a:lnTo>
                <a:lnTo>
                  <a:pt x="78" y="6"/>
                </a:lnTo>
                <a:lnTo>
                  <a:pt x="79" y="6"/>
                </a:lnTo>
                <a:lnTo>
                  <a:pt x="78" y="6"/>
                </a:lnTo>
                <a:lnTo>
                  <a:pt x="80" y="7"/>
                </a:lnTo>
                <a:lnTo>
                  <a:pt x="81" y="11"/>
                </a:lnTo>
                <a:lnTo>
                  <a:pt x="80" y="13"/>
                </a:lnTo>
                <a:lnTo>
                  <a:pt x="79" y="13"/>
                </a:lnTo>
                <a:lnTo>
                  <a:pt x="79" y="14"/>
                </a:lnTo>
                <a:lnTo>
                  <a:pt x="80" y="14"/>
                </a:lnTo>
                <a:lnTo>
                  <a:pt x="87" y="12"/>
                </a:lnTo>
                <a:lnTo>
                  <a:pt x="87" y="11"/>
                </a:lnTo>
                <a:lnTo>
                  <a:pt x="88" y="11"/>
                </a:lnTo>
                <a:lnTo>
                  <a:pt x="91" y="11"/>
                </a:lnTo>
                <a:lnTo>
                  <a:pt x="92" y="10"/>
                </a:lnTo>
                <a:lnTo>
                  <a:pt x="95" y="8"/>
                </a:lnTo>
                <a:lnTo>
                  <a:pt x="101" y="8"/>
                </a:lnTo>
                <a:lnTo>
                  <a:pt x="102" y="7"/>
                </a:lnTo>
                <a:lnTo>
                  <a:pt x="103" y="8"/>
                </a:lnTo>
                <a:lnTo>
                  <a:pt x="104" y="6"/>
                </a:lnTo>
                <a:lnTo>
                  <a:pt x="104" y="5"/>
                </a:lnTo>
                <a:lnTo>
                  <a:pt x="106" y="3"/>
                </a:lnTo>
                <a:lnTo>
                  <a:pt x="106" y="4"/>
                </a:lnTo>
                <a:lnTo>
                  <a:pt x="107" y="3"/>
                </a:lnTo>
                <a:lnTo>
                  <a:pt x="108" y="4"/>
                </a:lnTo>
                <a:lnTo>
                  <a:pt x="108" y="7"/>
                </a:lnTo>
                <a:lnTo>
                  <a:pt x="109" y="7"/>
                </a:lnTo>
                <a:lnTo>
                  <a:pt x="110" y="8"/>
                </a:lnTo>
                <a:close/>
              </a:path>
            </a:pathLst>
          </a:custGeom>
          <a:noFill/>
          <a:ln w="9525">
            <a:noFill/>
            <a:round/>
            <a:headEnd/>
            <a:tailEnd/>
          </a:ln>
        </xdr:spPr>
      </xdr:sp>
      <xdr:sp macro="" textlink="">
        <xdr:nvSpPr>
          <xdr:cNvPr id="150" name="Freeform 35">
            <a:hlinkClick xmlns:r="http://schemas.openxmlformats.org/officeDocument/2006/relationships" r:id="rId100" tooltip="United States - 33,400"/>
          </xdr:cNvPr>
          <xdr:cNvSpPr>
            <a:spLocks/>
          </xdr:cNvSpPr>
        </xdr:nvSpPr>
        <xdr:spPr bwMode="auto">
          <a:xfrm>
            <a:off x="923" y="1331"/>
            <a:ext cx="73" cy="31"/>
          </a:xfrm>
          <a:custGeom>
            <a:avLst/>
            <a:gdLst/>
            <a:ahLst/>
            <a:cxnLst>
              <a:cxn ang="0">
                <a:pos x="8" y="19"/>
              </a:cxn>
              <a:cxn ang="0">
                <a:pos x="6" y="18"/>
              </a:cxn>
              <a:cxn ang="0">
                <a:pos x="5" y="18"/>
              </a:cxn>
              <a:cxn ang="0">
                <a:pos x="6" y="16"/>
              </a:cxn>
              <a:cxn ang="0">
                <a:pos x="13" y="15"/>
              </a:cxn>
              <a:cxn ang="0">
                <a:pos x="13" y="12"/>
              </a:cxn>
              <a:cxn ang="0">
                <a:pos x="6" y="13"/>
              </a:cxn>
              <a:cxn ang="0">
                <a:pos x="0" y="10"/>
              </a:cxn>
              <a:cxn ang="0">
                <a:pos x="7" y="9"/>
              </a:cxn>
              <a:cxn ang="0">
                <a:pos x="12" y="9"/>
              </a:cxn>
              <a:cxn ang="0">
                <a:pos x="13" y="9"/>
              </a:cxn>
              <a:cxn ang="0">
                <a:pos x="11" y="8"/>
              </a:cxn>
              <a:cxn ang="0">
                <a:pos x="3" y="4"/>
              </a:cxn>
              <a:cxn ang="0">
                <a:pos x="12" y="2"/>
              </a:cxn>
              <a:cxn ang="0">
                <a:pos x="16" y="1"/>
              </a:cxn>
              <a:cxn ang="0">
                <a:pos x="24" y="0"/>
              </a:cxn>
              <a:cxn ang="0">
                <a:pos x="28" y="1"/>
              </a:cxn>
              <a:cxn ang="0">
                <a:pos x="47" y="2"/>
              </a:cxn>
              <a:cxn ang="0">
                <a:pos x="60" y="23"/>
              </a:cxn>
              <a:cxn ang="0">
                <a:pos x="66" y="24"/>
              </a:cxn>
              <a:cxn ang="0">
                <a:pos x="72" y="29"/>
              </a:cxn>
              <a:cxn ang="0">
                <a:pos x="70" y="31"/>
              </a:cxn>
              <a:cxn ang="0">
                <a:pos x="68" y="30"/>
              </a:cxn>
              <a:cxn ang="0">
                <a:pos x="66" y="27"/>
              </a:cxn>
              <a:cxn ang="0">
                <a:pos x="67" y="25"/>
              </a:cxn>
              <a:cxn ang="0">
                <a:pos x="64" y="24"/>
              </a:cxn>
              <a:cxn ang="0">
                <a:pos x="62" y="24"/>
              </a:cxn>
              <a:cxn ang="0">
                <a:pos x="60" y="24"/>
              </a:cxn>
              <a:cxn ang="0">
                <a:pos x="60" y="25"/>
              </a:cxn>
              <a:cxn ang="0">
                <a:pos x="56" y="22"/>
              </a:cxn>
              <a:cxn ang="0">
                <a:pos x="48" y="21"/>
              </a:cxn>
              <a:cxn ang="0">
                <a:pos x="43" y="20"/>
              </a:cxn>
              <a:cxn ang="0">
                <a:pos x="39" y="20"/>
              </a:cxn>
              <a:cxn ang="0">
                <a:pos x="38" y="20"/>
              </a:cxn>
              <a:cxn ang="0">
                <a:pos x="38" y="21"/>
              </a:cxn>
              <a:cxn ang="0">
                <a:pos x="35" y="21"/>
              </a:cxn>
              <a:cxn ang="0">
                <a:pos x="33" y="23"/>
              </a:cxn>
              <a:cxn ang="0">
                <a:pos x="32" y="20"/>
              </a:cxn>
              <a:cxn ang="0">
                <a:pos x="34" y="19"/>
              </a:cxn>
              <a:cxn ang="0">
                <a:pos x="29" y="21"/>
              </a:cxn>
              <a:cxn ang="0">
                <a:pos x="28" y="23"/>
              </a:cxn>
              <a:cxn ang="0">
                <a:pos x="24" y="26"/>
              </a:cxn>
              <a:cxn ang="0">
                <a:pos x="20" y="28"/>
              </a:cxn>
              <a:cxn ang="0">
                <a:pos x="16" y="30"/>
              </a:cxn>
              <a:cxn ang="0">
                <a:pos x="12" y="30"/>
              </a:cxn>
              <a:cxn ang="0">
                <a:pos x="11" y="30"/>
              </a:cxn>
              <a:cxn ang="0">
                <a:pos x="14" y="29"/>
              </a:cxn>
              <a:cxn ang="0">
                <a:pos x="20" y="25"/>
              </a:cxn>
              <a:cxn ang="0">
                <a:pos x="18" y="23"/>
              </a:cxn>
              <a:cxn ang="0">
                <a:pos x="17" y="24"/>
              </a:cxn>
              <a:cxn ang="0">
                <a:pos x="12" y="24"/>
              </a:cxn>
              <a:cxn ang="0">
                <a:pos x="11" y="20"/>
              </a:cxn>
              <a:cxn ang="0">
                <a:pos x="7" y="21"/>
              </a:cxn>
            </a:cxnLst>
            <a:rect l="0" t="0" r="r" b="b"/>
            <a:pathLst>
              <a:path w="73" h="31">
                <a:moveTo>
                  <a:pt x="6" y="20"/>
                </a:moveTo>
                <a:lnTo>
                  <a:pt x="7" y="20"/>
                </a:lnTo>
                <a:lnTo>
                  <a:pt x="8" y="20"/>
                </a:lnTo>
                <a:lnTo>
                  <a:pt x="9" y="20"/>
                </a:lnTo>
                <a:lnTo>
                  <a:pt x="8" y="20"/>
                </a:lnTo>
                <a:lnTo>
                  <a:pt x="8" y="19"/>
                </a:lnTo>
                <a:lnTo>
                  <a:pt x="8" y="20"/>
                </a:lnTo>
                <a:lnTo>
                  <a:pt x="6" y="20"/>
                </a:lnTo>
                <a:lnTo>
                  <a:pt x="5" y="20"/>
                </a:lnTo>
                <a:lnTo>
                  <a:pt x="6" y="19"/>
                </a:lnTo>
                <a:lnTo>
                  <a:pt x="5" y="19"/>
                </a:lnTo>
                <a:lnTo>
                  <a:pt x="6" y="18"/>
                </a:lnTo>
                <a:lnTo>
                  <a:pt x="5" y="19"/>
                </a:lnTo>
                <a:lnTo>
                  <a:pt x="4" y="19"/>
                </a:lnTo>
                <a:lnTo>
                  <a:pt x="4" y="18"/>
                </a:lnTo>
                <a:lnTo>
                  <a:pt x="3" y="18"/>
                </a:lnTo>
                <a:lnTo>
                  <a:pt x="4" y="18"/>
                </a:lnTo>
                <a:lnTo>
                  <a:pt x="5" y="18"/>
                </a:lnTo>
                <a:lnTo>
                  <a:pt x="4" y="17"/>
                </a:lnTo>
                <a:lnTo>
                  <a:pt x="5" y="17"/>
                </a:lnTo>
                <a:lnTo>
                  <a:pt x="6" y="17"/>
                </a:lnTo>
                <a:lnTo>
                  <a:pt x="6" y="16"/>
                </a:lnTo>
                <a:lnTo>
                  <a:pt x="7" y="16"/>
                </a:lnTo>
                <a:lnTo>
                  <a:pt x="6" y="16"/>
                </a:lnTo>
                <a:lnTo>
                  <a:pt x="7" y="16"/>
                </a:lnTo>
                <a:lnTo>
                  <a:pt x="6" y="15"/>
                </a:lnTo>
                <a:lnTo>
                  <a:pt x="7" y="15"/>
                </a:lnTo>
                <a:lnTo>
                  <a:pt x="9" y="15"/>
                </a:lnTo>
                <a:lnTo>
                  <a:pt x="11" y="15"/>
                </a:lnTo>
                <a:lnTo>
                  <a:pt x="13" y="15"/>
                </a:lnTo>
                <a:lnTo>
                  <a:pt x="14" y="14"/>
                </a:lnTo>
                <a:lnTo>
                  <a:pt x="14" y="13"/>
                </a:lnTo>
                <a:lnTo>
                  <a:pt x="13" y="13"/>
                </a:lnTo>
                <a:lnTo>
                  <a:pt x="12" y="13"/>
                </a:lnTo>
                <a:lnTo>
                  <a:pt x="14" y="13"/>
                </a:lnTo>
                <a:lnTo>
                  <a:pt x="13" y="12"/>
                </a:lnTo>
                <a:lnTo>
                  <a:pt x="11" y="12"/>
                </a:lnTo>
                <a:lnTo>
                  <a:pt x="10" y="13"/>
                </a:lnTo>
                <a:lnTo>
                  <a:pt x="9" y="12"/>
                </a:lnTo>
                <a:lnTo>
                  <a:pt x="9" y="13"/>
                </a:lnTo>
                <a:lnTo>
                  <a:pt x="8" y="13"/>
                </a:lnTo>
                <a:lnTo>
                  <a:pt x="6" y="13"/>
                </a:lnTo>
                <a:lnTo>
                  <a:pt x="3" y="12"/>
                </a:lnTo>
                <a:lnTo>
                  <a:pt x="2" y="11"/>
                </a:lnTo>
                <a:lnTo>
                  <a:pt x="3" y="12"/>
                </a:lnTo>
                <a:lnTo>
                  <a:pt x="3" y="11"/>
                </a:lnTo>
                <a:lnTo>
                  <a:pt x="1" y="11"/>
                </a:lnTo>
                <a:lnTo>
                  <a:pt x="0" y="10"/>
                </a:lnTo>
                <a:lnTo>
                  <a:pt x="3" y="9"/>
                </a:lnTo>
                <a:lnTo>
                  <a:pt x="5" y="9"/>
                </a:lnTo>
                <a:lnTo>
                  <a:pt x="4" y="9"/>
                </a:lnTo>
                <a:lnTo>
                  <a:pt x="7" y="9"/>
                </a:lnTo>
                <a:lnTo>
                  <a:pt x="8" y="9"/>
                </a:lnTo>
                <a:lnTo>
                  <a:pt x="7" y="9"/>
                </a:lnTo>
                <a:lnTo>
                  <a:pt x="12" y="10"/>
                </a:lnTo>
                <a:lnTo>
                  <a:pt x="12" y="9"/>
                </a:lnTo>
                <a:lnTo>
                  <a:pt x="13" y="9"/>
                </a:lnTo>
                <a:lnTo>
                  <a:pt x="13" y="10"/>
                </a:lnTo>
                <a:lnTo>
                  <a:pt x="13" y="9"/>
                </a:lnTo>
                <a:lnTo>
                  <a:pt x="12" y="9"/>
                </a:lnTo>
                <a:lnTo>
                  <a:pt x="10" y="9"/>
                </a:lnTo>
                <a:lnTo>
                  <a:pt x="10" y="8"/>
                </a:lnTo>
                <a:lnTo>
                  <a:pt x="11" y="8"/>
                </a:lnTo>
                <a:lnTo>
                  <a:pt x="11" y="9"/>
                </a:lnTo>
                <a:lnTo>
                  <a:pt x="12" y="9"/>
                </a:lnTo>
                <a:lnTo>
                  <a:pt x="13" y="9"/>
                </a:lnTo>
                <a:lnTo>
                  <a:pt x="14" y="9"/>
                </a:lnTo>
                <a:lnTo>
                  <a:pt x="15" y="9"/>
                </a:lnTo>
                <a:lnTo>
                  <a:pt x="12" y="9"/>
                </a:lnTo>
                <a:lnTo>
                  <a:pt x="12" y="8"/>
                </a:lnTo>
                <a:lnTo>
                  <a:pt x="10" y="8"/>
                </a:lnTo>
                <a:lnTo>
                  <a:pt x="11" y="8"/>
                </a:lnTo>
                <a:lnTo>
                  <a:pt x="10" y="8"/>
                </a:lnTo>
                <a:lnTo>
                  <a:pt x="8" y="8"/>
                </a:lnTo>
                <a:lnTo>
                  <a:pt x="7" y="7"/>
                </a:lnTo>
                <a:lnTo>
                  <a:pt x="2" y="5"/>
                </a:lnTo>
                <a:lnTo>
                  <a:pt x="3" y="5"/>
                </a:lnTo>
                <a:lnTo>
                  <a:pt x="3" y="4"/>
                </a:lnTo>
                <a:lnTo>
                  <a:pt x="8" y="4"/>
                </a:lnTo>
                <a:lnTo>
                  <a:pt x="9" y="3"/>
                </a:lnTo>
                <a:lnTo>
                  <a:pt x="11" y="2"/>
                </a:lnTo>
                <a:lnTo>
                  <a:pt x="12" y="2"/>
                </a:lnTo>
                <a:lnTo>
                  <a:pt x="11" y="2"/>
                </a:lnTo>
                <a:lnTo>
                  <a:pt x="12" y="2"/>
                </a:lnTo>
                <a:lnTo>
                  <a:pt x="15" y="1"/>
                </a:lnTo>
                <a:lnTo>
                  <a:pt x="16" y="2"/>
                </a:lnTo>
                <a:lnTo>
                  <a:pt x="16" y="1"/>
                </a:lnTo>
                <a:lnTo>
                  <a:pt x="17" y="1"/>
                </a:lnTo>
                <a:lnTo>
                  <a:pt x="15" y="1"/>
                </a:lnTo>
                <a:lnTo>
                  <a:pt x="16" y="1"/>
                </a:lnTo>
                <a:lnTo>
                  <a:pt x="17" y="1"/>
                </a:lnTo>
                <a:lnTo>
                  <a:pt x="16" y="1"/>
                </a:lnTo>
                <a:lnTo>
                  <a:pt x="17" y="1"/>
                </a:lnTo>
                <a:lnTo>
                  <a:pt x="19" y="1"/>
                </a:lnTo>
                <a:lnTo>
                  <a:pt x="22" y="0"/>
                </a:lnTo>
                <a:lnTo>
                  <a:pt x="24" y="0"/>
                </a:lnTo>
                <a:lnTo>
                  <a:pt x="22" y="1"/>
                </a:lnTo>
                <a:lnTo>
                  <a:pt x="23" y="1"/>
                </a:lnTo>
                <a:lnTo>
                  <a:pt x="25" y="0"/>
                </a:lnTo>
                <a:lnTo>
                  <a:pt x="26" y="0"/>
                </a:lnTo>
                <a:lnTo>
                  <a:pt x="26" y="1"/>
                </a:lnTo>
                <a:lnTo>
                  <a:pt x="28" y="1"/>
                </a:lnTo>
                <a:lnTo>
                  <a:pt x="30" y="1"/>
                </a:lnTo>
                <a:lnTo>
                  <a:pt x="29" y="1"/>
                </a:lnTo>
                <a:lnTo>
                  <a:pt x="31" y="1"/>
                </a:lnTo>
                <a:lnTo>
                  <a:pt x="36" y="1"/>
                </a:lnTo>
                <a:lnTo>
                  <a:pt x="44" y="2"/>
                </a:lnTo>
                <a:lnTo>
                  <a:pt x="47" y="2"/>
                </a:lnTo>
                <a:lnTo>
                  <a:pt x="52" y="3"/>
                </a:lnTo>
                <a:lnTo>
                  <a:pt x="52" y="21"/>
                </a:lnTo>
                <a:lnTo>
                  <a:pt x="53" y="21"/>
                </a:lnTo>
                <a:lnTo>
                  <a:pt x="55" y="21"/>
                </a:lnTo>
                <a:lnTo>
                  <a:pt x="58" y="23"/>
                </a:lnTo>
                <a:lnTo>
                  <a:pt x="60" y="23"/>
                </a:lnTo>
                <a:lnTo>
                  <a:pt x="60" y="22"/>
                </a:lnTo>
                <a:lnTo>
                  <a:pt x="61" y="22"/>
                </a:lnTo>
                <a:lnTo>
                  <a:pt x="62" y="22"/>
                </a:lnTo>
                <a:lnTo>
                  <a:pt x="63" y="22"/>
                </a:lnTo>
                <a:lnTo>
                  <a:pt x="63" y="23"/>
                </a:lnTo>
                <a:lnTo>
                  <a:pt x="66" y="24"/>
                </a:lnTo>
                <a:lnTo>
                  <a:pt x="68" y="27"/>
                </a:lnTo>
                <a:lnTo>
                  <a:pt x="69" y="27"/>
                </a:lnTo>
                <a:lnTo>
                  <a:pt x="69" y="28"/>
                </a:lnTo>
                <a:lnTo>
                  <a:pt x="72" y="29"/>
                </a:lnTo>
                <a:lnTo>
                  <a:pt x="73" y="29"/>
                </a:lnTo>
                <a:lnTo>
                  <a:pt x="72" y="29"/>
                </a:lnTo>
                <a:lnTo>
                  <a:pt x="73" y="30"/>
                </a:lnTo>
                <a:lnTo>
                  <a:pt x="72" y="31"/>
                </a:lnTo>
                <a:lnTo>
                  <a:pt x="71" y="31"/>
                </a:lnTo>
                <a:lnTo>
                  <a:pt x="72" y="30"/>
                </a:lnTo>
                <a:lnTo>
                  <a:pt x="71" y="31"/>
                </a:lnTo>
                <a:lnTo>
                  <a:pt x="70" y="31"/>
                </a:lnTo>
                <a:lnTo>
                  <a:pt x="71" y="30"/>
                </a:lnTo>
                <a:lnTo>
                  <a:pt x="70" y="29"/>
                </a:lnTo>
                <a:lnTo>
                  <a:pt x="71" y="29"/>
                </a:lnTo>
                <a:lnTo>
                  <a:pt x="69" y="29"/>
                </a:lnTo>
                <a:lnTo>
                  <a:pt x="69" y="30"/>
                </a:lnTo>
                <a:lnTo>
                  <a:pt x="68" y="30"/>
                </a:lnTo>
                <a:lnTo>
                  <a:pt x="69" y="29"/>
                </a:lnTo>
                <a:lnTo>
                  <a:pt x="69" y="28"/>
                </a:lnTo>
                <a:lnTo>
                  <a:pt x="68" y="28"/>
                </a:lnTo>
                <a:lnTo>
                  <a:pt x="68" y="27"/>
                </a:lnTo>
                <a:lnTo>
                  <a:pt x="67" y="27"/>
                </a:lnTo>
                <a:lnTo>
                  <a:pt x="66" y="27"/>
                </a:lnTo>
                <a:lnTo>
                  <a:pt x="67" y="26"/>
                </a:lnTo>
                <a:lnTo>
                  <a:pt x="66" y="26"/>
                </a:lnTo>
                <a:lnTo>
                  <a:pt x="67" y="26"/>
                </a:lnTo>
                <a:lnTo>
                  <a:pt x="66" y="26"/>
                </a:lnTo>
                <a:lnTo>
                  <a:pt x="66" y="25"/>
                </a:lnTo>
                <a:lnTo>
                  <a:pt x="67" y="25"/>
                </a:lnTo>
                <a:lnTo>
                  <a:pt x="66" y="25"/>
                </a:lnTo>
                <a:lnTo>
                  <a:pt x="65" y="26"/>
                </a:lnTo>
                <a:lnTo>
                  <a:pt x="65" y="25"/>
                </a:lnTo>
                <a:lnTo>
                  <a:pt x="65" y="24"/>
                </a:lnTo>
                <a:lnTo>
                  <a:pt x="65" y="25"/>
                </a:lnTo>
                <a:lnTo>
                  <a:pt x="64" y="24"/>
                </a:lnTo>
                <a:lnTo>
                  <a:pt x="63" y="24"/>
                </a:lnTo>
                <a:lnTo>
                  <a:pt x="62" y="22"/>
                </a:lnTo>
                <a:lnTo>
                  <a:pt x="62" y="23"/>
                </a:lnTo>
                <a:lnTo>
                  <a:pt x="63" y="25"/>
                </a:lnTo>
                <a:lnTo>
                  <a:pt x="62" y="25"/>
                </a:lnTo>
                <a:lnTo>
                  <a:pt x="62" y="24"/>
                </a:lnTo>
                <a:lnTo>
                  <a:pt x="61" y="24"/>
                </a:lnTo>
                <a:lnTo>
                  <a:pt x="61" y="23"/>
                </a:lnTo>
                <a:lnTo>
                  <a:pt x="61" y="24"/>
                </a:lnTo>
                <a:lnTo>
                  <a:pt x="59" y="23"/>
                </a:lnTo>
                <a:lnTo>
                  <a:pt x="59" y="24"/>
                </a:lnTo>
                <a:lnTo>
                  <a:pt x="60" y="24"/>
                </a:lnTo>
                <a:lnTo>
                  <a:pt x="61" y="24"/>
                </a:lnTo>
                <a:lnTo>
                  <a:pt x="60" y="24"/>
                </a:lnTo>
                <a:lnTo>
                  <a:pt x="61" y="24"/>
                </a:lnTo>
                <a:lnTo>
                  <a:pt x="61" y="25"/>
                </a:lnTo>
                <a:lnTo>
                  <a:pt x="60" y="24"/>
                </a:lnTo>
                <a:lnTo>
                  <a:pt x="60" y="25"/>
                </a:lnTo>
                <a:lnTo>
                  <a:pt x="56" y="23"/>
                </a:lnTo>
                <a:lnTo>
                  <a:pt x="57" y="23"/>
                </a:lnTo>
                <a:lnTo>
                  <a:pt x="54" y="22"/>
                </a:lnTo>
                <a:lnTo>
                  <a:pt x="54" y="21"/>
                </a:lnTo>
                <a:lnTo>
                  <a:pt x="55" y="22"/>
                </a:lnTo>
                <a:lnTo>
                  <a:pt x="56" y="22"/>
                </a:lnTo>
                <a:lnTo>
                  <a:pt x="54" y="21"/>
                </a:lnTo>
                <a:lnTo>
                  <a:pt x="53" y="22"/>
                </a:lnTo>
                <a:lnTo>
                  <a:pt x="51" y="22"/>
                </a:lnTo>
                <a:lnTo>
                  <a:pt x="51" y="21"/>
                </a:lnTo>
                <a:lnTo>
                  <a:pt x="50" y="21"/>
                </a:lnTo>
                <a:lnTo>
                  <a:pt x="48" y="21"/>
                </a:lnTo>
                <a:lnTo>
                  <a:pt x="46" y="21"/>
                </a:lnTo>
                <a:lnTo>
                  <a:pt x="44" y="21"/>
                </a:lnTo>
                <a:lnTo>
                  <a:pt x="45" y="20"/>
                </a:lnTo>
                <a:lnTo>
                  <a:pt x="43" y="21"/>
                </a:lnTo>
                <a:lnTo>
                  <a:pt x="42" y="20"/>
                </a:lnTo>
                <a:lnTo>
                  <a:pt x="43" y="20"/>
                </a:lnTo>
                <a:lnTo>
                  <a:pt x="42" y="20"/>
                </a:lnTo>
                <a:lnTo>
                  <a:pt x="41" y="20"/>
                </a:lnTo>
                <a:lnTo>
                  <a:pt x="42" y="20"/>
                </a:lnTo>
                <a:lnTo>
                  <a:pt x="40" y="19"/>
                </a:lnTo>
                <a:lnTo>
                  <a:pt x="41" y="19"/>
                </a:lnTo>
                <a:lnTo>
                  <a:pt x="39" y="20"/>
                </a:lnTo>
                <a:lnTo>
                  <a:pt x="39" y="19"/>
                </a:lnTo>
                <a:lnTo>
                  <a:pt x="39" y="20"/>
                </a:lnTo>
                <a:lnTo>
                  <a:pt x="38" y="20"/>
                </a:lnTo>
                <a:lnTo>
                  <a:pt x="39" y="19"/>
                </a:lnTo>
                <a:lnTo>
                  <a:pt x="38" y="19"/>
                </a:lnTo>
                <a:lnTo>
                  <a:pt x="38" y="20"/>
                </a:lnTo>
                <a:lnTo>
                  <a:pt x="37" y="20"/>
                </a:lnTo>
                <a:lnTo>
                  <a:pt x="38" y="20"/>
                </a:lnTo>
                <a:lnTo>
                  <a:pt x="37" y="20"/>
                </a:lnTo>
                <a:lnTo>
                  <a:pt x="38" y="20"/>
                </a:lnTo>
                <a:lnTo>
                  <a:pt x="37" y="21"/>
                </a:lnTo>
                <a:lnTo>
                  <a:pt x="38" y="21"/>
                </a:lnTo>
                <a:lnTo>
                  <a:pt x="37" y="22"/>
                </a:lnTo>
                <a:lnTo>
                  <a:pt x="36" y="21"/>
                </a:lnTo>
                <a:lnTo>
                  <a:pt x="36" y="22"/>
                </a:lnTo>
                <a:lnTo>
                  <a:pt x="35" y="21"/>
                </a:lnTo>
                <a:lnTo>
                  <a:pt x="35" y="22"/>
                </a:lnTo>
                <a:lnTo>
                  <a:pt x="35" y="21"/>
                </a:lnTo>
                <a:lnTo>
                  <a:pt x="35" y="22"/>
                </a:lnTo>
                <a:lnTo>
                  <a:pt x="34" y="22"/>
                </a:lnTo>
                <a:lnTo>
                  <a:pt x="35" y="22"/>
                </a:lnTo>
                <a:lnTo>
                  <a:pt x="34" y="22"/>
                </a:lnTo>
                <a:lnTo>
                  <a:pt x="33" y="22"/>
                </a:lnTo>
                <a:lnTo>
                  <a:pt x="33" y="23"/>
                </a:lnTo>
                <a:lnTo>
                  <a:pt x="31" y="23"/>
                </a:lnTo>
                <a:lnTo>
                  <a:pt x="31" y="22"/>
                </a:lnTo>
                <a:lnTo>
                  <a:pt x="32" y="22"/>
                </a:lnTo>
                <a:lnTo>
                  <a:pt x="31" y="22"/>
                </a:lnTo>
                <a:lnTo>
                  <a:pt x="32" y="21"/>
                </a:lnTo>
                <a:lnTo>
                  <a:pt x="32" y="20"/>
                </a:lnTo>
                <a:lnTo>
                  <a:pt x="34" y="19"/>
                </a:lnTo>
                <a:lnTo>
                  <a:pt x="36" y="20"/>
                </a:lnTo>
                <a:lnTo>
                  <a:pt x="34" y="19"/>
                </a:lnTo>
                <a:lnTo>
                  <a:pt x="36" y="18"/>
                </a:lnTo>
                <a:lnTo>
                  <a:pt x="35" y="18"/>
                </a:lnTo>
                <a:lnTo>
                  <a:pt x="34" y="19"/>
                </a:lnTo>
                <a:lnTo>
                  <a:pt x="33" y="19"/>
                </a:lnTo>
                <a:lnTo>
                  <a:pt x="31" y="20"/>
                </a:lnTo>
                <a:lnTo>
                  <a:pt x="30" y="20"/>
                </a:lnTo>
                <a:lnTo>
                  <a:pt x="30" y="21"/>
                </a:lnTo>
                <a:lnTo>
                  <a:pt x="28" y="21"/>
                </a:lnTo>
                <a:lnTo>
                  <a:pt x="29" y="21"/>
                </a:lnTo>
                <a:lnTo>
                  <a:pt x="29" y="22"/>
                </a:lnTo>
                <a:lnTo>
                  <a:pt x="28" y="22"/>
                </a:lnTo>
                <a:lnTo>
                  <a:pt x="29" y="22"/>
                </a:lnTo>
                <a:lnTo>
                  <a:pt x="28" y="22"/>
                </a:lnTo>
                <a:lnTo>
                  <a:pt x="26" y="23"/>
                </a:lnTo>
                <a:lnTo>
                  <a:pt x="28" y="23"/>
                </a:lnTo>
                <a:lnTo>
                  <a:pt x="28" y="24"/>
                </a:lnTo>
                <a:lnTo>
                  <a:pt x="26" y="24"/>
                </a:lnTo>
                <a:lnTo>
                  <a:pt x="27" y="24"/>
                </a:lnTo>
                <a:lnTo>
                  <a:pt x="26" y="25"/>
                </a:lnTo>
                <a:lnTo>
                  <a:pt x="25" y="25"/>
                </a:lnTo>
                <a:lnTo>
                  <a:pt x="24" y="26"/>
                </a:lnTo>
                <a:lnTo>
                  <a:pt x="23" y="26"/>
                </a:lnTo>
                <a:lnTo>
                  <a:pt x="22" y="26"/>
                </a:lnTo>
                <a:lnTo>
                  <a:pt x="22" y="27"/>
                </a:lnTo>
                <a:lnTo>
                  <a:pt x="21" y="27"/>
                </a:lnTo>
                <a:lnTo>
                  <a:pt x="20" y="27"/>
                </a:lnTo>
                <a:lnTo>
                  <a:pt x="20" y="28"/>
                </a:lnTo>
                <a:lnTo>
                  <a:pt x="19" y="28"/>
                </a:lnTo>
                <a:lnTo>
                  <a:pt x="18" y="28"/>
                </a:lnTo>
                <a:lnTo>
                  <a:pt x="19" y="29"/>
                </a:lnTo>
                <a:lnTo>
                  <a:pt x="18" y="29"/>
                </a:lnTo>
                <a:lnTo>
                  <a:pt x="16" y="29"/>
                </a:lnTo>
                <a:lnTo>
                  <a:pt x="16" y="30"/>
                </a:lnTo>
                <a:lnTo>
                  <a:pt x="16" y="29"/>
                </a:lnTo>
                <a:lnTo>
                  <a:pt x="14" y="30"/>
                </a:lnTo>
                <a:lnTo>
                  <a:pt x="13" y="30"/>
                </a:lnTo>
                <a:lnTo>
                  <a:pt x="12" y="30"/>
                </a:lnTo>
                <a:lnTo>
                  <a:pt x="13" y="30"/>
                </a:lnTo>
                <a:lnTo>
                  <a:pt x="12" y="30"/>
                </a:lnTo>
                <a:lnTo>
                  <a:pt x="11" y="31"/>
                </a:lnTo>
                <a:lnTo>
                  <a:pt x="10" y="30"/>
                </a:lnTo>
                <a:lnTo>
                  <a:pt x="10" y="31"/>
                </a:lnTo>
                <a:lnTo>
                  <a:pt x="9" y="31"/>
                </a:lnTo>
                <a:lnTo>
                  <a:pt x="10" y="30"/>
                </a:lnTo>
                <a:lnTo>
                  <a:pt x="11" y="30"/>
                </a:lnTo>
                <a:lnTo>
                  <a:pt x="12" y="29"/>
                </a:lnTo>
                <a:lnTo>
                  <a:pt x="13" y="29"/>
                </a:lnTo>
                <a:lnTo>
                  <a:pt x="14" y="30"/>
                </a:lnTo>
                <a:lnTo>
                  <a:pt x="14" y="29"/>
                </a:lnTo>
                <a:lnTo>
                  <a:pt x="15" y="29"/>
                </a:lnTo>
                <a:lnTo>
                  <a:pt x="14" y="29"/>
                </a:lnTo>
                <a:lnTo>
                  <a:pt x="15" y="28"/>
                </a:lnTo>
                <a:lnTo>
                  <a:pt x="17" y="27"/>
                </a:lnTo>
                <a:lnTo>
                  <a:pt x="18" y="27"/>
                </a:lnTo>
                <a:lnTo>
                  <a:pt x="19" y="26"/>
                </a:lnTo>
                <a:lnTo>
                  <a:pt x="20" y="26"/>
                </a:lnTo>
                <a:lnTo>
                  <a:pt x="20" y="25"/>
                </a:lnTo>
                <a:lnTo>
                  <a:pt x="21" y="25"/>
                </a:lnTo>
                <a:lnTo>
                  <a:pt x="20" y="25"/>
                </a:lnTo>
                <a:lnTo>
                  <a:pt x="20" y="24"/>
                </a:lnTo>
                <a:lnTo>
                  <a:pt x="21" y="23"/>
                </a:lnTo>
                <a:lnTo>
                  <a:pt x="18" y="24"/>
                </a:lnTo>
                <a:lnTo>
                  <a:pt x="18" y="23"/>
                </a:lnTo>
                <a:lnTo>
                  <a:pt x="19" y="23"/>
                </a:lnTo>
                <a:lnTo>
                  <a:pt x="18" y="23"/>
                </a:lnTo>
                <a:lnTo>
                  <a:pt x="18" y="24"/>
                </a:lnTo>
                <a:lnTo>
                  <a:pt x="17" y="24"/>
                </a:lnTo>
                <a:lnTo>
                  <a:pt x="18" y="24"/>
                </a:lnTo>
                <a:lnTo>
                  <a:pt x="17" y="24"/>
                </a:lnTo>
                <a:lnTo>
                  <a:pt x="16" y="23"/>
                </a:lnTo>
                <a:lnTo>
                  <a:pt x="15" y="24"/>
                </a:lnTo>
                <a:lnTo>
                  <a:pt x="15" y="23"/>
                </a:lnTo>
                <a:lnTo>
                  <a:pt x="12" y="24"/>
                </a:lnTo>
                <a:lnTo>
                  <a:pt x="11" y="24"/>
                </a:lnTo>
                <a:lnTo>
                  <a:pt x="12" y="24"/>
                </a:lnTo>
                <a:lnTo>
                  <a:pt x="12" y="23"/>
                </a:lnTo>
                <a:lnTo>
                  <a:pt x="11" y="23"/>
                </a:lnTo>
                <a:lnTo>
                  <a:pt x="11" y="22"/>
                </a:lnTo>
                <a:lnTo>
                  <a:pt x="12" y="22"/>
                </a:lnTo>
                <a:lnTo>
                  <a:pt x="11" y="21"/>
                </a:lnTo>
                <a:lnTo>
                  <a:pt x="11" y="20"/>
                </a:lnTo>
                <a:lnTo>
                  <a:pt x="12" y="20"/>
                </a:lnTo>
                <a:lnTo>
                  <a:pt x="11" y="20"/>
                </a:lnTo>
                <a:lnTo>
                  <a:pt x="10" y="21"/>
                </a:lnTo>
                <a:lnTo>
                  <a:pt x="8" y="22"/>
                </a:lnTo>
                <a:lnTo>
                  <a:pt x="7" y="22"/>
                </a:lnTo>
                <a:lnTo>
                  <a:pt x="7" y="21"/>
                </a:lnTo>
                <a:lnTo>
                  <a:pt x="5" y="21"/>
                </a:lnTo>
                <a:lnTo>
                  <a:pt x="6" y="20"/>
                </a:lnTo>
                <a:lnTo>
                  <a:pt x="5" y="20"/>
                </a:lnTo>
                <a:lnTo>
                  <a:pt x="6" y="20"/>
                </a:lnTo>
                <a:close/>
              </a:path>
            </a:pathLst>
          </a:custGeom>
          <a:noFill/>
          <a:ln w="9525">
            <a:noFill/>
            <a:round/>
            <a:headEnd/>
            <a:tailEnd/>
          </a:ln>
        </xdr:spPr>
      </xdr:sp>
    </xdr:grpSp>
    <xdr:clientData/>
  </xdr:twoCellAnchor>
  <xdr:twoCellAnchor>
    <xdr:from>
      <xdr:col>8</xdr:col>
      <xdr:colOff>390525</xdr:colOff>
      <xdr:row>7</xdr:row>
      <xdr:rowOff>180975</xdr:rowOff>
    </xdr:from>
    <xdr:to>
      <xdr:col>9</xdr:col>
      <xdr:colOff>552450</xdr:colOff>
      <xdr:row>22</xdr:row>
      <xdr:rowOff>66675</xdr:rowOff>
    </xdr:to>
    <xdr:grpSp>
      <xdr:nvGrpSpPr>
        <xdr:cNvPr id="151" name="Group 11"/>
        <xdr:cNvGrpSpPr>
          <a:grpSpLocks/>
        </xdr:cNvGrpSpPr>
      </xdr:nvGrpSpPr>
      <xdr:grpSpPr bwMode="auto">
        <a:xfrm>
          <a:off x="5848350" y="2047875"/>
          <a:ext cx="752475" cy="2743200"/>
          <a:chOff x="821" y="2086"/>
          <a:chExt cx="79" cy="409"/>
        </a:xfrm>
      </xdr:grpSpPr>
      <xdr:pic>
        <xdr:nvPicPr>
          <xdr:cNvPr id="152" name="Picture 181" descr="https://ems.eos.nasa.gov/NetInsight741/alldaacsmonday/dynamic/nt_grcustom13164_1298391733_16301L.png"/>
          <xdr:cNvPicPr>
            <a:picLocks noChangeAspect="1" noChangeArrowheads="1"/>
          </xdr:cNvPicPr>
        </xdr:nvPicPr>
        <xdr:blipFill>
          <a:blip xmlns:r="http://schemas.openxmlformats.org/officeDocument/2006/relationships" r:embed="rId101" cstate="print"/>
          <a:srcRect/>
          <a:stretch>
            <a:fillRect/>
          </a:stretch>
        </xdr:blipFill>
        <xdr:spPr bwMode="auto">
          <a:xfrm>
            <a:off x="821" y="2086"/>
            <a:ext cx="79" cy="409"/>
          </a:xfrm>
          <a:prstGeom prst="rect">
            <a:avLst/>
          </a:prstGeom>
          <a:noFill/>
        </xdr:spPr>
      </xdr:pic>
      <xdr:sp macro="" textlink="">
        <xdr:nvSpPr>
          <xdr:cNvPr id="153" name="Rectangle 184">
            <a:hlinkClick xmlns:r="http://schemas.openxmlformats.org/officeDocument/2006/relationships" r:id="rId102" tooltip="Zoom Out"/>
          </xdr:cNvPr>
          <xdr:cNvSpPr>
            <a:spLocks noChangeArrowheads="1"/>
          </xdr:cNvSpPr>
        </xdr:nvSpPr>
        <xdr:spPr bwMode="auto">
          <a:xfrm>
            <a:off x="848" y="2126"/>
            <a:ext cx="16" cy="16"/>
          </a:xfrm>
          <a:prstGeom prst="rect">
            <a:avLst/>
          </a:prstGeom>
          <a:noFill/>
          <a:ln w="9525">
            <a:noFill/>
            <a:miter lim="800000"/>
            <a:headEnd/>
            <a:tailEnd/>
          </a:ln>
        </xdr:spPr>
      </xdr:sp>
      <xdr:sp macro="" textlink="">
        <xdr:nvSpPr>
          <xdr:cNvPr id="154" name="Rectangle 183">
            <a:hlinkClick xmlns:r="http://schemas.openxmlformats.org/officeDocument/2006/relationships" r:id="rId103" tooltip="Reset"/>
          </xdr:cNvPr>
          <xdr:cNvSpPr>
            <a:spLocks noChangeArrowheads="1"/>
          </xdr:cNvSpPr>
        </xdr:nvSpPr>
        <xdr:spPr bwMode="auto">
          <a:xfrm>
            <a:off x="848" y="2115"/>
            <a:ext cx="16" cy="8"/>
          </a:xfrm>
          <a:prstGeom prst="rect">
            <a:avLst/>
          </a:prstGeom>
          <a:noFill/>
          <a:ln w="9525">
            <a:noFill/>
            <a:miter lim="800000"/>
            <a:headEnd/>
            <a:tailEnd/>
          </a:ln>
        </xdr:spPr>
      </xdr:sp>
      <xdr:sp macro="" textlink="">
        <xdr:nvSpPr>
          <xdr:cNvPr id="155" name="Rectangle 182">
            <a:hlinkClick xmlns:r="http://schemas.openxmlformats.org/officeDocument/2006/relationships" r:id="rId104" tooltip="Zoom In"/>
          </xdr:cNvPr>
          <xdr:cNvSpPr>
            <a:spLocks noChangeArrowheads="1"/>
          </xdr:cNvSpPr>
        </xdr:nvSpPr>
        <xdr:spPr bwMode="auto">
          <a:xfrm>
            <a:off x="848" y="2096"/>
            <a:ext cx="16" cy="16"/>
          </a:xfrm>
          <a:prstGeom prst="rect">
            <a:avLst/>
          </a:prstGeom>
          <a:noFill/>
          <a:ln w="9525">
            <a:noFill/>
            <a:miter lim="800000"/>
            <a:headEnd/>
            <a:tailEnd/>
          </a:ln>
        </xdr:spPr>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661988</xdr:colOff>
      <xdr:row>3</xdr:row>
      <xdr:rowOff>116681</xdr:rowOff>
    </xdr:from>
    <xdr:to>
      <xdr:col>8</xdr:col>
      <xdr:colOff>71439</xdr:colOff>
      <xdr:row>21</xdr:row>
      <xdr:rowOff>164306</xdr:rowOff>
    </xdr:to>
    <xdr:graphicFrame macro="">
      <xdr:nvGraphicFramePr>
        <xdr:cNvPr id="9"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666751</xdr:colOff>
      <xdr:row>26</xdr:row>
      <xdr:rowOff>66675</xdr:rowOff>
    </xdr:from>
    <xdr:to>
      <xdr:col>14</xdr:col>
      <xdr:colOff>314325</xdr:colOff>
      <xdr:row>45</xdr:row>
      <xdr:rowOff>85724</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554831</xdr:colOff>
      <xdr:row>3</xdr:row>
      <xdr:rowOff>116681</xdr:rowOff>
    </xdr:from>
    <xdr:to>
      <xdr:col>8</xdr:col>
      <xdr:colOff>290512</xdr:colOff>
      <xdr:row>24</xdr:row>
      <xdr:rowOff>35719</xdr:rowOff>
    </xdr:to>
    <xdr:graphicFrame macro="">
      <xdr:nvGraphicFramePr>
        <xdr:cNvPr id="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27</xdr:row>
      <xdr:rowOff>57150</xdr:rowOff>
    </xdr:from>
    <xdr:to>
      <xdr:col>14</xdr:col>
      <xdr:colOff>180975</xdr:colOff>
      <xdr:row>44</xdr:row>
      <xdr:rowOff>66675</xdr:rowOff>
    </xdr:to>
    <xdr:graphicFrame macro="">
      <xdr:nvGraphicFramePr>
        <xdr:cNvPr id="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9525</xdr:colOff>
      <xdr:row>1</xdr:row>
      <xdr:rowOff>19050</xdr:rowOff>
    </xdr:from>
    <xdr:to>
      <xdr:col>12</xdr:col>
      <xdr:colOff>381000</xdr:colOff>
      <xdr:row>19</xdr:row>
      <xdr:rowOff>85725</xdr:rowOff>
    </xdr:to>
    <xdr:graphicFrame macro="">
      <xdr:nvGraphicFramePr>
        <xdr:cNvPr id="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22</xdr:row>
      <xdr:rowOff>152400</xdr:rowOff>
    </xdr:from>
    <xdr:to>
      <xdr:col>12</xdr:col>
      <xdr:colOff>381000</xdr:colOff>
      <xdr:row>41</xdr:row>
      <xdr:rowOff>57150</xdr:rowOff>
    </xdr:to>
    <xdr:graphicFrame macro="">
      <xdr:nvGraphicFramePr>
        <xdr:cNvPr id="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371474</xdr:colOff>
      <xdr:row>10</xdr:row>
      <xdr:rowOff>28574</xdr:rowOff>
    </xdr:from>
    <xdr:to>
      <xdr:col>10</xdr:col>
      <xdr:colOff>742950</xdr:colOff>
      <xdr:row>27</xdr:row>
      <xdr:rowOff>161924</xdr:rowOff>
    </xdr:to>
    <xdr:graphicFrame macro="">
      <xdr:nvGraphicFramePr>
        <xdr:cNvPr id="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228600</xdr:colOff>
      <xdr:row>10</xdr:row>
      <xdr:rowOff>19050</xdr:rowOff>
    </xdr:from>
    <xdr:to>
      <xdr:col>5</xdr:col>
      <xdr:colOff>276225</xdr:colOff>
      <xdr:row>28</xdr:row>
      <xdr:rowOff>19050</xdr:rowOff>
    </xdr:to>
    <xdr:graphicFrame macro="">
      <xdr:nvGraphicFramePr>
        <xdr:cNvPr id="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0</xdr:colOff>
      <xdr:row>7</xdr:row>
      <xdr:rowOff>47625</xdr:rowOff>
    </xdr:from>
    <xdr:to>
      <xdr:col>16</xdr:col>
      <xdr:colOff>333375</xdr:colOff>
      <xdr:row>30</xdr:row>
      <xdr:rowOff>66675</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22411</xdr:colOff>
      <xdr:row>5</xdr:row>
      <xdr:rowOff>134470</xdr:rowOff>
    </xdr:from>
    <xdr:to>
      <xdr:col>11</xdr:col>
      <xdr:colOff>291352</xdr:colOff>
      <xdr:row>24</xdr:row>
      <xdr:rowOff>44824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1043827</xdr:colOff>
      <xdr:row>25</xdr:row>
      <xdr:rowOff>156880</xdr:rowOff>
    </xdr:from>
    <xdr:to>
      <xdr:col>11</xdr:col>
      <xdr:colOff>324971</xdr:colOff>
      <xdr:row>44</xdr:row>
      <xdr:rowOff>134470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1122</xdr:colOff>
      <xdr:row>2</xdr:row>
      <xdr:rowOff>194982</xdr:rowOff>
    </xdr:from>
    <xdr:to>
      <xdr:col>11</xdr:col>
      <xdr:colOff>324970</xdr:colOff>
      <xdr:row>22</xdr:row>
      <xdr:rowOff>22412</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22412</xdr:colOff>
      <xdr:row>24</xdr:row>
      <xdr:rowOff>145676</xdr:rowOff>
    </xdr:from>
    <xdr:to>
      <xdr:col>11</xdr:col>
      <xdr:colOff>358588</xdr:colOff>
      <xdr:row>44</xdr:row>
      <xdr:rowOff>134471</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37539</xdr:colOff>
      <xdr:row>54</xdr:row>
      <xdr:rowOff>33617</xdr:rowOff>
    </xdr:from>
    <xdr:to>
      <xdr:col>13</xdr:col>
      <xdr:colOff>403412</xdr:colOff>
      <xdr:row>74</xdr:row>
      <xdr:rowOff>3921</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459442</xdr:colOff>
      <xdr:row>152</xdr:row>
      <xdr:rowOff>72839</xdr:rowOff>
    </xdr:from>
    <xdr:to>
      <xdr:col>13</xdr:col>
      <xdr:colOff>470647</xdr:colOff>
      <xdr:row>168</xdr:row>
      <xdr:rowOff>15689</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639857</xdr:colOff>
      <xdr:row>0</xdr:row>
      <xdr:rowOff>122704</xdr:rowOff>
    </xdr:from>
    <xdr:to>
      <xdr:col>13</xdr:col>
      <xdr:colOff>349625</xdr:colOff>
      <xdr:row>17</xdr:row>
      <xdr:rowOff>29695</xdr:rowOff>
    </xdr:to>
    <xdr:graphicFrame macro="">
      <xdr:nvGraphicFramePr>
        <xdr:cNvPr id="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683559</xdr:colOff>
      <xdr:row>110</xdr:row>
      <xdr:rowOff>61635</xdr:rowOff>
    </xdr:from>
    <xdr:to>
      <xdr:col>13</xdr:col>
      <xdr:colOff>717176</xdr:colOff>
      <xdr:row>123</xdr:row>
      <xdr:rowOff>166409</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685799</xdr:colOff>
      <xdr:row>33</xdr:row>
      <xdr:rowOff>19050</xdr:rowOff>
    </xdr:from>
    <xdr:to>
      <xdr:col>5</xdr:col>
      <xdr:colOff>975179</xdr:colOff>
      <xdr:row>50</xdr:row>
      <xdr:rowOff>147411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687614</xdr:colOff>
      <xdr:row>53</xdr:row>
      <xdr:rowOff>41729</xdr:rowOff>
    </xdr:from>
    <xdr:to>
      <xdr:col>6</xdr:col>
      <xdr:colOff>0</xdr:colOff>
      <xdr:row>70</xdr:row>
      <xdr:rowOff>136071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827768</xdr:colOff>
      <xdr:row>33</xdr:row>
      <xdr:rowOff>11338</xdr:rowOff>
    </xdr:from>
    <xdr:to>
      <xdr:col>12</xdr:col>
      <xdr:colOff>11340</xdr:colOff>
      <xdr:row>51</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3484</xdr:colOff>
      <xdr:row>54</xdr:row>
      <xdr:rowOff>152400</xdr:rowOff>
    </xdr:from>
    <xdr:to>
      <xdr:col>4</xdr:col>
      <xdr:colOff>836342</xdr:colOff>
      <xdr:row>73</xdr:row>
      <xdr:rowOff>34848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74</xdr:row>
      <xdr:rowOff>152400</xdr:rowOff>
    </xdr:from>
    <xdr:to>
      <xdr:col>4</xdr:col>
      <xdr:colOff>847958</xdr:colOff>
      <xdr:row>92</xdr:row>
      <xdr:rowOff>58080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1246846</xdr:colOff>
      <xdr:row>55</xdr:row>
      <xdr:rowOff>10918</xdr:rowOff>
    </xdr:from>
    <xdr:to>
      <xdr:col>10</xdr:col>
      <xdr:colOff>139392</xdr:colOff>
      <xdr:row>73</xdr:row>
      <xdr:rowOff>23232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247650</xdr:colOff>
      <xdr:row>5</xdr:row>
      <xdr:rowOff>19050</xdr:rowOff>
    </xdr:from>
    <xdr:to>
      <xdr:col>10</xdr:col>
      <xdr:colOff>419100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266700</xdr:colOff>
      <xdr:row>1</xdr:row>
      <xdr:rowOff>0</xdr:rowOff>
    </xdr:from>
    <xdr:to>
      <xdr:col>12</xdr:col>
      <xdr:colOff>257735</xdr:colOff>
      <xdr:row>5</xdr:row>
      <xdr:rowOff>89647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38</xdr:row>
      <xdr:rowOff>56031</xdr:rowOff>
    </xdr:from>
    <xdr:to>
      <xdr:col>12</xdr:col>
      <xdr:colOff>425823</xdr:colOff>
      <xdr:row>45</xdr:row>
      <xdr:rowOff>200026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152400</xdr:colOff>
      <xdr:row>12</xdr:row>
      <xdr:rowOff>104775</xdr:rowOff>
    </xdr:from>
    <xdr:to>
      <xdr:col>2</xdr:col>
      <xdr:colOff>1314450</xdr:colOff>
      <xdr:row>29</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1552575</xdr:colOff>
      <xdr:row>12</xdr:row>
      <xdr:rowOff>104775</xdr:rowOff>
    </xdr:from>
    <xdr:to>
      <xdr:col>8</xdr:col>
      <xdr:colOff>219075</xdr:colOff>
      <xdr:row>29</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hchang.SESDAWIN/My%20Documents/SPSO/Annual%20Reports/FY10/From_Lalit.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gest"/>
      <sheetName val="Archive"/>
      <sheetName val="Total Archive Size"/>
      <sheetName val="Web Visits-Visitors"/>
      <sheetName val="Web Repeat Visitors"/>
      <sheetName val="Web Activity by Domain"/>
      <sheetName val="Web Activity by Country"/>
      <sheetName val="Web Trends"/>
      <sheetName val="Total Users"/>
    </sheetNames>
    <sheetDataSet>
      <sheetData sheetId="0"/>
      <sheetData sheetId="1"/>
      <sheetData sheetId="2"/>
      <sheetData sheetId="3"/>
      <sheetData sheetId="4"/>
      <sheetData sheetId="5"/>
      <sheetData sheetId="6"/>
      <sheetData sheetId="7">
        <row r="55">
          <cell r="C55" t="str">
            <v>Visits</v>
          </cell>
          <cell r="D55" t="str">
            <v>Visitors</v>
          </cell>
          <cell r="E55" t="str">
            <v>Repeat Visitors</v>
          </cell>
        </row>
        <row r="56">
          <cell r="A56" t="str">
            <v>FY2007</v>
          </cell>
          <cell r="C56">
            <v>707365</v>
          </cell>
          <cell r="D56">
            <v>443079</v>
          </cell>
          <cell r="E56">
            <v>77731</v>
          </cell>
        </row>
        <row r="57">
          <cell r="A57" t="str">
            <v>FY2008</v>
          </cell>
          <cell r="C57">
            <v>827714</v>
          </cell>
          <cell r="D57">
            <v>523416</v>
          </cell>
          <cell r="E57">
            <v>91801</v>
          </cell>
        </row>
        <row r="58">
          <cell r="A58" t="str">
            <v>FY2009</v>
          </cell>
          <cell r="C58">
            <v>1079317</v>
          </cell>
          <cell r="D58">
            <v>702058</v>
          </cell>
          <cell r="E58">
            <v>116886</v>
          </cell>
        </row>
        <row r="59">
          <cell r="A59" t="str">
            <v>FY2010</v>
          </cell>
          <cell r="C59">
            <v>1108858</v>
          </cell>
          <cell r="D59">
            <v>718944</v>
          </cell>
          <cell r="E59">
            <v>205378</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C7"/>
  <sheetViews>
    <sheetView tabSelected="1" workbookViewId="0">
      <selection activeCell="F5" sqref="F5"/>
    </sheetView>
  </sheetViews>
  <sheetFormatPr defaultColWidth="11.42578125" defaultRowHeight="12.75"/>
  <cols>
    <col min="1" max="1" width="122.7109375" customWidth="1"/>
    <col min="2" max="2" width="8.140625" customWidth="1"/>
    <col min="3" max="3" width="0.140625" hidden="1" customWidth="1"/>
  </cols>
  <sheetData>
    <row r="1" spans="1:1" ht="264.95" customHeight="1">
      <c r="A1" s="359" t="s">
        <v>370</v>
      </c>
    </row>
    <row r="2" spans="1:1" ht="33.950000000000003" customHeight="1">
      <c r="A2" s="97"/>
    </row>
    <row r="3" spans="1:1" s="364" customFormat="1" ht="131.25" customHeight="1">
      <c r="A3" s="134" t="s">
        <v>350</v>
      </c>
    </row>
    <row r="7" spans="1:1">
      <c r="A7" s="133"/>
    </row>
  </sheetData>
  <phoneticPr fontId="2" type="noConversion"/>
  <pageMargins left="0.75" right="0.75" top="1" bottom="1" header="0.5" footer="0.5"/>
  <pageSetup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dimension ref="A1:M31"/>
  <sheetViews>
    <sheetView topLeftCell="A11" zoomScale="84" zoomScaleNormal="84" workbookViewId="0">
      <selection activeCell="A22" sqref="A22:XFD31"/>
    </sheetView>
  </sheetViews>
  <sheetFormatPr defaultRowHeight="12.75"/>
  <cols>
    <col min="1" max="2" width="14.7109375" customWidth="1"/>
    <col min="3" max="3" width="14.7109375" style="6" customWidth="1"/>
    <col min="4" max="4" width="14.7109375" style="5" customWidth="1"/>
    <col min="5" max="13" width="14.7109375" customWidth="1"/>
    <col min="14" max="14" width="20.28515625" customWidth="1"/>
  </cols>
  <sheetData>
    <row r="1" spans="1:13" s="23" customFormat="1" ht="33.75" customHeight="1">
      <c r="A1" s="531" t="s">
        <v>544</v>
      </c>
      <c r="B1" s="538"/>
      <c r="C1" s="538"/>
      <c r="D1" s="538"/>
      <c r="E1" s="538"/>
      <c r="F1" s="538"/>
      <c r="G1" s="538"/>
      <c r="H1" s="538"/>
      <c r="I1" s="538"/>
      <c r="J1" s="538"/>
      <c r="K1" s="538"/>
      <c r="L1" s="538"/>
      <c r="M1" s="538"/>
    </row>
    <row r="2" spans="1:13" s="23" customFormat="1" ht="11.25" customHeight="1">
      <c r="A2" s="478"/>
      <c r="B2" s="480"/>
      <c r="C2" s="480"/>
      <c r="D2" s="480"/>
      <c r="E2" s="480"/>
      <c r="F2" s="480"/>
      <c r="G2" s="480"/>
      <c r="H2" s="480"/>
      <c r="I2" s="480"/>
      <c r="J2" s="480"/>
      <c r="K2" s="480"/>
      <c r="L2" s="480"/>
      <c r="M2" s="480"/>
    </row>
    <row r="3" spans="1:13">
      <c r="A3" s="14" t="s">
        <v>460</v>
      </c>
      <c r="B3" s="14"/>
      <c r="C3" s="13"/>
      <c r="D3" s="53"/>
      <c r="E3" s="14"/>
    </row>
    <row r="4" spans="1:13">
      <c r="A4" s="14"/>
      <c r="B4" s="14"/>
      <c r="C4" s="13"/>
      <c r="D4" s="53"/>
      <c r="E4" s="14"/>
    </row>
    <row r="5" spans="1:13">
      <c r="A5" s="536" t="s">
        <v>29</v>
      </c>
      <c r="B5" s="537" t="s">
        <v>471</v>
      </c>
      <c r="C5" s="537"/>
      <c r="D5" s="537"/>
      <c r="E5" s="537"/>
      <c r="F5" s="537"/>
      <c r="G5" s="537"/>
      <c r="H5" s="537" t="s">
        <v>468</v>
      </c>
      <c r="I5" s="537"/>
      <c r="J5" s="537"/>
      <c r="K5" s="537"/>
      <c r="L5" s="537"/>
      <c r="M5" s="537"/>
    </row>
    <row r="6" spans="1:13">
      <c r="A6" s="536"/>
      <c r="B6" s="430" t="s">
        <v>447</v>
      </c>
      <c r="C6" s="430" t="s">
        <v>454</v>
      </c>
      <c r="D6" s="430" t="s">
        <v>448</v>
      </c>
      <c r="E6" s="430" t="s">
        <v>452</v>
      </c>
      <c r="F6" s="430" t="s">
        <v>453</v>
      </c>
      <c r="G6" s="430" t="s">
        <v>449</v>
      </c>
      <c r="H6" s="430" t="s">
        <v>447</v>
      </c>
      <c r="I6" s="430" t="s">
        <v>454</v>
      </c>
      <c r="J6" s="430" t="s">
        <v>448</v>
      </c>
      <c r="K6" s="430" t="s">
        <v>452</v>
      </c>
      <c r="L6" s="430" t="s">
        <v>453</v>
      </c>
      <c r="M6" s="430" t="s">
        <v>449</v>
      </c>
    </row>
    <row r="7" spans="1:13">
      <c r="A7" s="176" t="s">
        <v>383</v>
      </c>
      <c r="B7" s="9">
        <v>122242</v>
      </c>
      <c r="C7" s="9"/>
      <c r="D7" s="9">
        <v>147831</v>
      </c>
      <c r="E7" s="9">
        <v>50970</v>
      </c>
      <c r="F7" s="9">
        <v>67086</v>
      </c>
      <c r="G7" s="9"/>
      <c r="H7" s="3">
        <v>1130.67</v>
      </c>
      <c r="I7" s="3"/>
      <c r="J7" s="3">
        <v>26.08</v>
      </c>
      <c r="K7" s="3">
        <v>5960.27</v>
      </c>
      <c r="L7" s="3">
        <v>6340.95</v>
      </c>
      <c r="M7" s="3"/>
    </row>
    <row r="8" spans="1:13">
      <c r="A8" s="176" t="s">
        <v>384</v>
      </c>
      <c r="B8" s="9">
        <v>77734</v>
      </c>
      <c r="C8" s="9"/>
      <c r="D8" s="9">
        <v>151663</v>
      </c>
      <c r="E8" s="9">
        <v>51279</v>
      </c>
      <c r="F8" s="9">
        <v>65706</v>
      </c>
      <c r="G8" s="9"/>
      <c r="H8" s="3">
        <v>913.05</v>
      </c>
      <c r="I8" s="3"/>
      <c r="J8" s="3">
        <v>26.76</v>
      </c>
      <c r="K8" s="3">
        <v>6365.76</v>
      </c>
      <c r="L8" s="3">
        <v>6617.48</v>
      </c>
      <c r="M8" s="3"/>
    </row>
    <row r="9" spans="1:13">
      <c r="A9" s="176" t="s">
        <v>385</v>
      </c>
      <c r="B9" s="9">
        <v>61436</v>
      </c>
      <c r="C9" s="9"/>
      <c r="D9" s="9">
        <v>187960</v>
      </c>
      <c r="E9" s="9">
        <v>57216</v>
      </c>
      <c r="F9" s="9">
        <v>96856</v>
      </c>
      <c r="G9" s="9"/>
      <c r="H9" s="3">
        <v>818.63</v>
      </c>
      <c r="I9" s="3"/>
      <c r="J9" s="3">
        <v>33.17</v>
      </c>
      <c r="K9" s="3">
        <v>6823.94</v>
      </c>
      <c r="L9" s="3">
        <v>7936.58</v>
      </c>
      <c r="M9" s="3"/>
    </row>
    <row r="10" spans="1:13">
      <c r="A10" s="176" t="s">
        <v>374</v>
      </c>
      <c r="B10" s="9">
        <v>51255</v>
      </c>
      <c r="C10" s="9"/>
      <c r="D10" s="9">
        <v>218388</v>
      </c>
      <c r="E10" s="9">
        <v>46937</v>
      </c>
      <c r="F10" s="9">
        <v>167177</v>
      </c>
      <c r="G10" s="9"/>
      <c r="H10" s="3">
        <v>605.71</v>
      </c>
      <c r="I10" s="3"/>
      <c r="J10" s="3">
        <v>38.520000000000003</v>
      </c>
      <c r="K10" s="3">
        <v>6544.07</v>
      </c>
      <c r="L10" s="3">
        <v>9798.7800000000007</v>
      </c>
      <c r="M10" s="3"/>
    </row>
    <row r="11" spans="1:13">
      <c r="A11" s="176" t="s">
        <v>375</v>
      </c>
      <c r="B11" s="9">
        <v>63442</v>
      </c>
      <c r="C11" s="9"/>
      <c r="D11" s="9">
        <v>418365</v>
      </c>
      <c r="E11" s="9">
        <v>51765</v>
      </c>
      <c r="F11" s="9">
        <v>229716</v>
      </c>
      <c r="G11" s="9"/>
      <c r="H11" s="3">
        <v>973.88</v>
      </c>
      <c r="I11" s="3"/>
      <c r="J11" s="3">
        <v>73.91</v>
      </c>
      <c r="K11" s="3">
        <v>6101.29</v>
      </c>
      <c r="L11" s="3">
        <v>10701.43</v>
      </c>
      <c r="M11" s="3"/>
    </row>
    <row r="12" spans="1:13">
      <c r="A12" s="176" t="s">
        <v>376</v>
      </c>
      <c r="B12" s="9">
        <v>73378</v>
      </c>
      <c r="C12" s="9"/>
      <c r="D12" s="9">
        <v>134187</v>
      </c>
      <c r="E12" s="9">
        <v>50531</v>
      </c>
      <c r="F12" s="9">
        <v>246694</v>
      </c>
      <c r="G12" s="9"/>
      <c r="H12" s="3">
        <v>1237.46</v>
      </c>
      <c r="I12" s="3"/>
      <c r="J12" s="3">
        <v>23.65</v>
      </c>
      <c r="K12" s="3">
        <v>6265.5</v>
      </c>
      <c r="L12" s="3">
        <v>11707.74</v>
      </c>
      <c r="M12" s="3"/>
    </row>
    <row r="13" spans="1:13">
      <c r="A13" s="176" t="s">
        <v>377</v>
      </c>
      <c r="B13" s="9">
        <v>76443</v>
      </c>
      <c r="C13" s="9"/>
      <c r="D13" s="9">
        <v>242479</v>
      </c>
      <c r="E13" s="9">
        <v>58871</v>
      </c>
      <c r="F13" s="9">
        <v>246566</v>
      </c>
      <c r="G13" s="9"/>
      <c r="H13" s="3">
        <v>1395.11</v>
      </c>
      <c r="I13" s="3"/>
      <c r="J13" s="3">
        <v>45.27</v>
      </c>
      <c r="K13" s="3">
        <v>6689.78</v>
      </c>
      <c r="L13" s="3">
        <v>12108.45</v>
      </c>
      <c r="M13" s="3"/>
    </row>
    <row r="14" spans="1:13">
      <c r="A14" s="176" t="s">
        <v>378</v>
      </c>
      <c r="B14" s="9">
        <v>85022</v>
      </c>
      <c r="C14" s="9">
        <v>274</v>
      </c>
      <c r="D14" s="9">
        <v>399203</v>
      </c>
      <c r="E14" s="9">
        <v>99713</v>
      </c>
      <c r="F14" s="9">
        <v>250700</v>
      </c>
      <c r="G14" s="9"/>
      <c r="H14" s="3">
        <v>1740.61</v>
      </c>
      <c r="I14" s="3">
        <v>17.440000000000001</v>
      </c>
      <c r="J14" s="3">
        <v>79</v>
      </c>
      <c r="K14" s="3">
        <v>6624.58</v>
      </c>
      <c r="L14" s="3">
        <v>12806.38</v>
      </c>
      <c r="M14" s="3"/>
    </row>
    <row r="15" spans="1:13">
      <c r="A15" s="176" t="s">
        <v>379</v>
      </c>
      <c r="B15" s="9">
        <v>93360</v>
      </c>
      <c r="C15" s="9">
        <v>509</v>
      </c>
      <c r="D15" s="9">
        <v>128949</v>
      </c>
      <c r="E15" s="9">
        <v>1426618</v>
      </c>
      <c r="F15" s="9">
        <v>1575599</v>
      </c>
      <c r="G15" s="9"/>
      <c r="H15" s="3">
        <v>1802.4</v>
      </c>
      <c r="I15" s="3">
        <v>36.799999999999997</v>
      </c>
      <c r="J15" s="3">
        <v>22.8</v>
      </c>
      <c r="K15" s="3">
        <v>7693.77</v>
      </c>
      <c r="L15" s="3">
        <v>13997.95</v>
      </c>
      <c r="M15" s="3"/>
    </row>
    <row r="16" spans="1:13">
      <c r="A16" s="176" t="s">
        <v>380</v>
      </c>
      <c r="B16" s="9">
        <v>83129</v>
      </c>
      <c r="C16" s="9">
        <v>203</v>
      </c>
      <c r="D16" s="9">
        <v>79346</v>
      </c>
      <c r="E16" s="9">
        <v>675104</v>
      </c>
      <c r="F16" s="9">
        <v>826591</v>
      </c>
      <c r="G16" s="9"/>
      <c r="H16" s="3">
        <v>1772.03</v>
      </c>
      <c r="I16" s="3">
        <v>16.03</v>
      </c>
      <c r="J16" s="3">
        <v>14.04</v>
      </c>
      <c r="K16" s="3">
        <v>7656.49</v>
      </c>
      <c r="L16" s="3">
        <v>14002.89</v>
      </c>
      <c r="M16" s="3"/>
    </row>
    <row r="17" spans="1:13">
      <c r="A17" s="176" t="s">
        <v>381</v>
      </c>
      <c r="B17" s="9">
        <v>81040</v>
      </c>
      <c r="C17" s="9">
        <v>3479</v>
      </c>
      <c r="D17" s="9">
        <v>71428</v>
      </c>
      <c r="E17" s="9">
        <v>1664215</v>
      </c>
      <c r="F17" s="9">
        <v>1799958</v>
      </c>
      <c r="G17" s="9">
        <v>47</v>
      </c>
      <c r="H17" s="3">
        <v>1393.02</v>
      </c>
      <c r="I17" s="3">
        <v>89.38</v>
      </c>
      <c r="J17" s="3">
        <v>13.13</v>
      </c>
      <c r="K17" s="3">
        <v>9480.56</v>
      </c>
      <c r="L17" s="3">
        <v>14766.51</v>
      </c>
      <c r="M17" s="3">
        <v>0.68</v>
      </c>
    </row>
    <row r="18" spans="1:13">
      <c r="A18" s="176" t="s">
        <v>382</v>
      </c>
      <c r="B18" s="9">
        <v>99084</v>
      </c>
      <c r="C18" s="9">
        <v>4927</v>
      </c>
      <c r="D18" s="9">
        <v>36883</v>
      </c>
      <c r="E18" s="9">
        <v>2039169</v>
      </c>
      <c r="F18" s="9">
        <v>2225697</v>
      </c>
      <c r="G18" s="9">
        <v>102</v>
      </c>
      <c r="H18" s="3">
        <v>1075.32</v>
      </c>
      <c r="I18" s="3">
        <v>173.46</v>
      </c>
      <c r="J18" s="3">
        <v>6.76</v>
      </c>
      <c r="K18" s="3">
        <v>14363.36</v>
      </c>
      <c r="L18" s="3">
        <v>18148.810000000001</v>
      </c>
      <c r="M18" s="3">
        <v>3.93</v>
      </c>
    </row>
    <row r="19" spans="1:13">
      <c r="A19" s="321" t="s">
        <v>469</v>
      </c>
      <c r="B19" s="9">
        <f>SUM(B7:B18)</f>
        <v>967565</v>
      </c>
      <c r="C19" s="9">
        <f t="shared" ref="C19:G19" si="0">SUM(C7:C18)</f>
        <v>9392</v>
      </c>
      <c r="D19" s="9">
        <f t="shared" si="0"/>
        <v>2216682</v>
      </c>
      <c r="E19" s="9">
        <f t="shared" si="0"/>
        <v>6272388</v>
      </c>
      <c r="F19" s="9">
        <f t="shared" si="0"/>
        <v>7798346</v>
      </c>
      <c r="G19" s="9">
        <f t="shared" si="0"/>
        <v>149</v>
      </c>
      <c r="H19" s="3">
        <f>SUM(H7:H18)</f>
        <v>14857.89</v>
      </c>
      <c r="I19" s="3">
        <f t="shared" ref="I19:M19" si="1">SUM(I7:I18)</f>
        <v>333.11</v>
      </c>
      <c r="J19" s="3">
        <f t="shared" si="1"/>
        <v>403.09000000000003</v>
      </c>
      <c r="K19" s="3">
        <f t="shared" si="1"/>
        <v>90569.37000000001</v>
      </c>
      <c r="L19" s="3">
        <f t="shared" si="1"/>
        <v>138933.95000000001</v>
      </c>
      <c r="M19" s="3">
        <f t="shared" si="1"/>
        <v>4.6100000000000003</v>
      </c>
    </row>
    <row r="20" spans="1:13">
      <c r="A20" s="432"/>
      <c r="B20" s="14"/>
      <c r="C20" s="13"/>
      <c r="D20" s="53"/>
      <c r="E20" s="14"/>
      <c r="F20" s="14"/>
      <c r="G20" s="14"/>
      <c r="H20" s="14"/>
      <c r="I20" s="14"/>
      <c r="J20" s="14"/>
      <c r="K20" s="14"/>
      <c r="L20" s="14"/>
      <c r="M20" s="14"/>
    </row>
    <row r="21" spans="1:13">
      <c r="A21" s="14"/>
      <c r="B21" s="14"/>
      <c r="C21" s="13"/>
      <c r="D21" s="53"/>
      <c r="E21" s="14"/>
    </row>
    <row r="22" spans="1:13" s="167" customFormat="1">
      <c r="A22" s="302" t="s">
        <v>450</v>
      </c>
      <c r="B22" s="302" t="s">
        <v>462</v>
      </c>
      <c r="C22" s="201" t="s">
        <v>470</v>
      </c>
      <c r="D22" s="431" t="s">
        <v>446</v>
      </c>
      <c r="E22" s="302" t="s">
        <v>362</v>
      </c>
    </row>
    <row r="23" spans="1:13">
      <c r="A23" s="2" t="s">
        <v>447</v>
      </c>
      <c r="B23" s="2">
        <v>12</v>
      </c>
      <c r="C23" s="9">
        <v>967565</v>
      </c>
      <c r="D23" s="3">
        <v>14857.89</v>
      </c>
      <c r="E23" s="2">
        <v>347</v>
      </c>
    </row>
    <row r="24" spans="1:13">
      <c r="A24" s="2" t="s">
        <v>454</v>
      </c>
      <c r="B24" s="2">
        <v>7</v>
      </c>
      <c r="C24" s="9">
        <v>9392</v>
      </c>
      <c r="D24" s="3">
        <v>333.11</v>
      </c>
      <c r="E24" s="2">
        <v>15</v>
      </c>
    </row>
    <row r="25" spans="1:13">
      <c r="A25" s="2" t="s">
        <v>448</v>
      </c>
      <c r="B25" s="2">
        <v>10</v>
      </c>
      <c r="C25" s="9">
        <v>2216682</v>
      </c>
      <c r="D25" s="3">
        <v>403.09</v>
      </c>
      <c r="E25" s="2">
        <v>45</v>
      </c>
    </row>
    <row r="26" spans="1:13">
      <c r="A26" s="2" t="s">
        <v>452</v>
      </c>
      <c r="B26" s="2">
        <v>25</v>
      </c>
      <c r="C26" s="9">
        <v>6272388</v>
      </c>
      <c r="D26" s="3">
        <v>90569.37</v>
      </c>
      <c r="E26" s="2">
        <v>111</v>
      </c>
    </row>
    <row r="27" spans="1:13">
      <c r="A27" s="2" t="s">
        <v>453</v>
      </c>
      <c r="B27" s="2">
        <v>33</v>
      </c>
      <c r="C27" s="9">
        <v>7798346</v>
      </c>
      <c r="D27" s="3">
        <v>138933.95000000001</v>
      </c>
      <c r="E27" s="2">
        <v>157</v>
      </c>
    </row>
    <row r="28" spans="1:13">
      <c r="A28" s="2" t="s">
        <v>449</v>
      </c>
      <c r="B28" s="2">
        <v>3</v>
      </c>
      <c r="C28" s="9">
        <v>149</v>
      </c>
      <c r="D28" s="3">
        <v>4.62</v>
      </c>
      <c r="E28" s="2">
        <v>5</v>
      </c>
    </row>
    <row r="29" spans="1:13">
      <c r="A29" s="471" t="s">
        <v>451</v>
      </c>
      <c r="B29" s="2">
        <f>SUM(B23:B28)</f>
        <v>90</v>
      </c>
      <c r="C29" s="9">
        <f>SUM(C23:C28)</f>
        <v>17264522</v>
      </c>
      <c r="D29" s="3">
        <f>SUM(D23:D28)</f>
        <v>245102.03</v>
      </c>
      <c r="E29" s="2">
        <f>SUM(E23:E28)</f>
        <v>680</v>
      </c>
    </row>
    <row r="30" spans="1:13">
      <c r="A30" s="439" t="s">
        <v>455</v>
      </c>
    </row>
    <row r="31" spans="1:13">
      <c r="A31" s="439" t="s">
        <v>459</v>
      </c>
    </row>
  </sheetData>
  <mergeCells count="4">
    <mergeCell ref="A5:A6"/>
    <mergeCell ref="B5:G5"/>
    <mergeCell ref="H5:M5"/>
    <mergeCell ref="A1:M1"/>
  </mergeCells>
  <printOptions horizontalCentered="1"/>
  <pageMargins left="0.2" right="0.2" top="0.75" bottom="0.75" header="0.3" footer="0.3"/>
  <pageSetup scale="70" orientation="landscape" r:id="rId1"/>
  <headerFooter>
    <oddHeader>&amp;R&amp;F
&amp;A</oddHeader>
    <oddFooter>&amp;RDecember 2010</oddFooter>
  </headerFooter>
  <rowBreaks count="1" manualBreakCount="1">
    <brk id="31" max="16383" man="1"/>
  </rowBreaks>
  <drawing r:id="rId2"/>
</worksheet>
</file>

<file path=xl/worksheets/sheet11.xml><?xml version="1.0" encoding="utf-8"?>
<worksheet xmlns="http://schemas.openxmlformats.org/spreadsheetml/2006/main" xmlns:r="http://schemas.openxmlformats.org/officeDocument/2006/relationships">
  <dimension ref="A1:G54"/>
  <sheetViews>
    <sheetView topLeftCell="A36" zoomScale="82" zoomScaleNormal="82" workbookViewId="0">
      <selection activeCell="L42" sqref="L42"/>
    </sheetView>
  </sheetViews>
  <sheetFormatPr defaultRowHeight="12.75"/>
  <cols>
    <col min="1" max="1" width="16.42578125" customWidth="1"/>
    <col min="2" max="4" width="24.140625" customWidth="1"/>
    <col min="5" max="5" width="24.140625" style="6" customWidth="1"/>
    <col min="6" max="7" width="24.140625" style="5" customWidth="1"/>
  </cols>
  <sheetData>
    <row r="1" spans="1:7" s="23" customFormat="1" ht="40.5" customHeight="1">
      <c r="A1" s="527" t="s">
        <v>545</v>
      </c>
      <c r="B1" s="539"/>
      <c r="C1" s="539"/>
      <c r="D1" s="539"/>
      <c r="E1" s="539"/>
      <c r="F1" s="539"/>
      <c r="G1" s="539"/>
    </row>
    <row r="2" spans="1:7" s="23" customFormat="1" ht="13.5" customHeight="1">
      <c r="A2" s="477"/>
      <c r="B2" s="479"/>
      <c r="C2" s="479"/>
      <c r="D2" s="479"/>
      <c r="E2" s="479"/>
      <c r="F2" s="479"/>
      <c r="G2" s="479"/>
    </row>
    <row r="3" spans="1:7">
      <c r="A3" s="7" t="s">
        <v>509</v>
      </c>
    </row>
    <row r="5" spans="1:7">
      <c r="A5" s="536" t="s">
        <v>29</v>
      </c>
      <c r="B5" s="537" t="s">
        <v>533</v>
      </c>
      <c r="C5" s="537"/>
      <c r="D5" s="537"/>
      <c r="E5" s="537" t="s">
        <v>508</v>
      </c>
      <c r="F5" s="537"/>
      <c r="G5" s="537"/>
    </row>
    <row r="6" spans="1:7">
      <c r="A6" s="536"/>
      <c r="B6" s="474" t="s">
        <v>464</v>
      </c>
      <c r="C6" s="474" t="s">
        <v>465</v>
      </c>
      <c r="D6" s="474" t="s">
        <v>466</v>
      </c>
      <c r="E6" s="474" t="s">
        <v>464</v>
      </c>
      <c r="F6" s="474" t="s">
        <v>465</v>
      </c>
      <c r="G6" s="437" t="s">
        <v>466</v>
      </c>
    </row>
    <row r="7" spans="1:7">
      <c r="A7" s="176" t="s">
        <v>378</v>
      </c>
      <c r="B7" s="9">
        <v>7479</v>
      </c>
      <c r="C7" s="9">
        <v>290</v>
      </c>
      <c r="D7" s="9">
        <v>154</v>
      </c>
      <c r="E7" s="3">
        <v>429.78</v>
      </c>
      <c r="F7" s="3">
        <v>7.0860000000000003</v>
      </c>
      <c r="G7" s="3">
        <v>3.0880000000000001</v>
      </c>
    </row>
    <row r="8" spans="1:7">
      <c r="A8" s="176" t="s">
        <v>379</v>
      </c>
      <c r="B8" s="9">
        <v>129244</v>
      </c>
      <c r="C8" s="9">
        <v>5846</v>
      </c>
      <c r="D8" s="9">
        <v>3804</v>
      </c>
      <c r="E8" s="3">
        <v>3788.8989999999999</v>
      </c>
      <c r="F8" s="3">
        <v>137.357</v>
      </c>
      <c r="G8" s="3">
        <v>77.146000000000001</v>
      </c>
    </row>
    <row r="9" spans="1:7">
      <c r="A9" s="176" t="s">
        <v>380</v>
      </c>
      <c r="B9" s="9">
        <v>31940</v>
      </c>
      <c r="C9" s="9">
        <v>8510</v>
      </c>
      <c r="D9" s="9">
        <v>5344</v>
      </c>
      <c r="E9" s="3">
        <v>1654.23</v>
      </c>
      <c r="F9" s="3">
        <v>203.34700000000001</v>
      </c>
      <c r="G9" s="3">
        <v>116.505</v>
      </c>
    </row>
    <row r="10" spans="1:7">
      <c r="A10" s="176" t="s">
        <v>381</v>
      </c>
      <c r="B10" s="9">
        <v>22937</v>
      </c>
      <c r="C10" s="9">
        <v>5895</v>
      </c>
      <c r="D10" s="9">
        <v>15806</v>
      </c>
      <c r="E10" s="3">
        <v>1157.2909999999999</v>
      </c>
      <c r="F10" s="3">
        <v>140.39099999999999</v>
      </c>
      <c r="G10" s="3">
        <v>487.19299999999998</v>
      </c>
    </row>
    <row r="11" spans="1:7">
      <c r="A11" s="176" t="s">
        <v>382</v>
      </c>
      <c r="B11" s="9">
        <v>22173</v>
      </c>
      <c r="C11" s="9">
        <v>6146</v>
      </c>
      <c r="D11" s="9">
        <v>8140</v>
      </c>
      <c r="E11" s="3">
        <v>1081.5999999999999</v>
      </c>
      <c r="F11" s="3">
        <v>144.14699999999999</v>
      </c>
      <c r="G11" s="3">
        <v>85.146000000000001</v>
      </c>
    </row>
    <row r="12" spans="1:7">
      <c r="A12" s="354" t="s">
        <v>469</v>
      </c>
      <c r="B12" s="9">
        <f t="shared" ref="B12:G12" si="0">SUM(B7:B11)</f>
        <v>213773</v>
      </c>
      <c r="C12" s="9">
        <f t="shared" si="0"/>
        <v>26687</v>
      </c>
      <c r="D12" s="9">
        <f t="shared" si="0"/>
        <v>33248</v>
      </c>
      <c r="E12" s="3">
        <f t="shared" si="0"/>
        <v>8111.7999999999993</v>
      </c>
      <c r="F12" s="3">
        <f t="shared" si="0"/>
        <v>632.32799999999997</v>
      </c>
      <c r="G12" s="3">
        <f t="shared" si="0"/>
        <v>769.07799999999997</v>
      </c>
    </row>
    <row r="13" spans="1:7">
      <c r="A13" s="467" t="s">
        <v>507</v>
      </c>
    </row>
    <row r="17" spans="1:7">
      <c r="A17" s="7" t="s">
        <v>506</v>
      </c>
    </row>
    <row r="19" spans="1:7">
      <c r="A19" s="536" t="s">
        <v>29</v>
      </c>
      <c r="B19" s="537" t="s">
        <v>533</v>
      </c>
      <c r="C19" s="537"/>
      <c r="D19" s="537"/>
      <c r="E19" s="537" t="s">
        <v>508</v>
      </c>
      <c r="F19" s="537"/>
      <c r="G19" s="537"/>
    </row>
    <row r="20" spans="1:7">
      <c r="A20" s="536"/>
      <c r="B20" s="440" t="s">
        <v>464</v>
      </c>
      <c r="C20" s="440" t="s">
        <v>465</v>
      </c>
      <c r="D20" s="440" t="s">
        <v>466</v>
      </c>
      <c r="E20" s="440" t="s">
        <v>464</v>
      </c>
      <c r="F20" s="440" t="s">
        <v>465</v>
      </c>
      <c r="G20" s="437" t="s">
        <v>466</v>
      </c>
    </row>
    <row r="21" spans="1:7">
      <c r="A21" s="176" t="s">
        <v>378</v>
      </c>
      <c r="B21" s="9">
        <v>7480</v>
      </c>
      <c r="C21" s="9">
        <v>290</v>
      </c>
      <c r="D21" s="9">
        <v>154</v>
      </c>
      <c r="E21" s="3">
        <v>429.80099999999999</v>
      </c>
      <c r="F21" s="3">
        <v>7.0860000000000003</v>
      </c>
      <c r="G21" s="3">
        <v>3.0880000000000001</v>
      </c>
    </row>
    <row r="22" spans="1:7">
      <c r="A22" s="176" t="s">
        <v>379</v>
      </c>
      <c r="B22" s="9">
        <v>129279</v>
      </c>
      <c r="C22" s="9">
        <v>5846</v>
      </c>
      <c r="D22" s="9">
        <v>3804</v>
      </c>
      <c r="E22" s="3">
        <v>3789.5880000000002</v>
      </c>
      <c r="F22" s="3">
        <v>137.357</v>
      </c>
      <c r="G22" s="3">
        <v>77.146000000000001</v>
      </c>
    </row>
    <row r="23" spans="1:7">
      <c r="A23" s="176" t="s">
        <v>380</v>
      </c>
      <c r="B23" s="9">
        <v>31940</v>
      </c>
      <c r="C23" s="9">
        <v>8502</v>
      </c>
      <c r="D23" s="9">
        <v>5344</v>
      </c>
      <c r="E23" s="3">
        <v>1654.23</v>
      </c>
      <c r="F23" s="3">
        <v>203.203</v>
      </c>
      <c r="G23" s="3">
        <v>116.505</v>
      </c>
    </row>
    <row r="24" spans="1:7">
      <c r="A24" s="176" t="s">
        <v>381</v>
      </c>
      <c r="B24" s="9">
        <v>22939</v>
      </c>
      <c r="C24" s="9">
        <v>5903</v>
      </c>
      <c r="D24" s="9">
        <v>15808</v>
      </c>
      <c r="E24" s="3">
        <v>1157.3320000000001</v>
      </c>
      <c r="F24" s="3">
        <v>140.63399999999999</v>
      </c>
      <c r="G24" s="3">
        <v>487.19499999999999</v>
      </c>
    </row>
    <row r="25" spans="1:7">
      <c r="A25" s="176" t="s">
        <v>382</v>
      </c>
      <c r="B25" s="9">
        <v>22174</v>
      </c>
      <c r="C25" s="9">
        <v>6158</v>
      </c>
      <c r="D25" s="9">
        <v>8170</v>
      </c>
      <c r="E25" s="3">
        <v>1081.6199999999999</v>
      </c>
      <c r="F25" s="3">
        <v>144.4</v>
      </c>
      <c r="G25" s="3">
        <v>85.763000000000005</v>
      </c>
    </row>
    <row r="26" spans="1:7">
      <c r="A26" s="354" t="s">
        <v>469</v>
      </c>
      <c r="B26" s="9">
        <f t="shared" ref="B26:G26" si="1">SUM(B21:B25)</f>
        <v>213812</v>
      </c>
      <c r="C26" s="9">
        <f t="shared" si="1"/>
        <v>26699</v>
      </c>
      <c r="D26" s="9">
        <f t="shared" si="1"/>
        <v>33280</v>
      </c>
      <c r="E26" s="3">
        <f t="shared" si="1"/>
        <v>8112.5710000000008</v>
      </c>
      <c r="F26" s="3">
        <f t="shared" si="1"/>
        <v>632.67999999999995</v>
      </c>
      <c r="G26" s="3">
        <f t="shared" si="1"/>
        <v>769.697</v>
      </c>
    </row>
    <row r="27" spans="1:7">
      <c r="A27" s="467" t="s">
        <v>507</v>
      </c>
    </row>
    <row r="28" spans="1:7">
      <c r="A28" s="468"/>
    </row>
    <row r="29" spans="1:7">
      <c r="A29" s="468"/>
    </row>
    <row r="31" spans="1:7">
      <c r="A31" s="7" t="s">
        <v>467</v>
      </c>
    </row>
    <row r="33" spans="1:7">
      <c r="A33" s="536" t="s">
        <v>29</v>
      </c>
      <c r="B33" s="537" t="s">
        <v>473</v>
      </c>
      <c r="C33" s="537"/>
      <c r="D33" s="537"/>
      <c r="E33" s="537" t="s">
        <v>468</v>
      </c>
      <c r="F33" s="537"/>
      <c r="G33" s="537"/>
    </row>
    <row r="34" spans="1:7">
      <c r="A34" s="536"/>
      <c r="B34" s="430" t="s">
        <v>464</v>
      </c>
      <c r="C34" s="430" t="s">
        <v>465</v>
      </c>
      <c r="D34" s="430" t="s">
        <v>466</v>
      </c>
      <c r="E34" s="430" t="s">
        <v>464</v>
      </c>
      <c r="F34" s="430" t="s">
        <v>465</v>
      </c>
      <c r="G34" s="437" t="s">
        <v>466</v>
      </c>
    </row>
    <row r="35" spans="1:7">
      <c r="A35" s="176" t="s">
        <v>385</v>
      </c>
      <c r="B35" s="9">
        <v>214157</v>
      </c>
      <c r="C35" s="9">
        <v>9698</v>
      </c>
      <c r="D35" s="9">
        <v>10227</v>
      </c>
      <c r="E35" s="3">
        <v>27953.45</v>
      </c>
      <c r="F35" s="3">
        <v>73.94</v>
      </c>
      <c r="G35" s="3">
        <v>471.87</v>
      </c>
    </row>
    <row r="36" spans="1:7">
      <c r="A36" s="176" t="s">
        <v>374</v>
      </c>
      <c r="B36" s="9">
        <v>568021</v>
      </c>
      <c r="C36" s="9">
        <v>13685</v>
      </c>
      <c r="D36" s="9">
        <v>2664</v>
      </c>
      <c r="E36" s="3">
        <v>55113.24</v>
      </c>
      <c r="F36" s="3">
        <v>574.30999999999995</v>
      </c>
      <c r="G36" s="3">
        <v>181.8</v>
      </c>
    </row>
    <row r="37" spans="1:7">
      <c r="A37" s="176" t="s">
        <v>375</v>
      </c>
      <c r="B37" s="9">
        <v>362625</v>
      </c>
      <c r="C37" s="9">
        <v>6823</v>
      </c>
      <c r="D37" s="9">
        <v>339</v>
      </c>
      <c r="E37" s="3">
        <v>55814.01</v>
      </c>
      <c r="F37" s="3">
        <v>33.729999999999997</v>
      </c>
      <c r="G37" s="3">
        <v>16.79</v>
      </c>
    </row>
    <row r="38" spans="1:7">
      <c r="A38" s="176" t="s">
        <v>376</v>
      </c>
      <c r="B38" s="9">
        <v>696129</v>
      </c>
      <c r="C38" s="9">
        <v>6619</v>
      </c>
      <c r="D38" s="9">
        <v>5</v>
      </c>
      <c r="E38" s="3">
        <v>102032.49</v>
      </c>
      <c r="F38" s="3">
        <v>36.53</v>
      </c>
      <c r="G38" s="3">
        <v>0.46</v>
      </c>
    </row>
    <row r="39" spans="1:7">
      <c r="A39" s="176" t="s">
        <v>377</v>
      </c>
      <c r="B39" s="9">
        <v>246206</v>
      </c>
      <c r="C39" s="9">
        <v>10912</v>
      </c>
      <c r="D39" s="9">
        <v>252</v>
      </c>
      <c r="E39" s="3">
        <v>35741.69</v>
      </c>
      <c r="F39" s="3">
        <v>59.53</v>
      </c>
      <c r="G39" s="3">
        <v>17.63</v>
      </c>
    </row>
    <row r="40" spans="1:7">
      <c r="A40" s="176" t="s">
        <v>378</v>
      </c>
      <c r="B40" s="9">
        <v>528825</v>
      </c>
      <c r="C40" s="9">
        <v>23462</v>
      </c>
      <c r="D40" s="9">
        <v>2505</v>
      </c>
      <c r="E40" s="3">
        <v>41820.31</v>
      </c>
      <c r="F40" s="3">
        <v>583.35</v>
      </c>
      <c r="G40" s="3">
        <v>118.12</v>
      </c>
    </row>
    <row r="41" spans="1:7">
      <c r="A41" s="176" t="s">
        <v>379</v>
      </c>
      <c r="B41" s="9">
        <v>662006</v>
      </c>
      <c r="C41" s="9">
        <v>975</v>
      </c>
      <c r="D41" s="9">
        <v>1528</v>
      </c>
      <c r="E41" s="3">
        <v>52528.01</v>
      </c>
      <c r="F41" s="3">
        <v>29.34</v>
      </c>
      <c r="G41" s="3">
        <v>82.03</v>
      </c>
    </row>
    <row r="42" spans="1:7">
      <c r="A42" s="176" t="s">
        <v>380</v>
      </c>
      <c r="B42" s="9">
        <v>935986</v>
      </c>
      <c r="C42" s="9">
        <v>6684</v>
      </c>
      <c r="D42" s="9">
        <v>3641</v>
      </c>
      <c r="E42" s="3">
        <v>54017.88</v>
      </c>
      <c r="F42" s="3">
        <v>48.51</v>
      </c>
      <c r="G42" s="3">
        <v>305.17</v>
      </c>
    </row>
    <row r="43" spans="1:7">
      <c r="A43" s="176" t="s">
        <v>381</v>
      </c>
      <c r="B43" s="9">
        <v>693847</v>
      </c>
      <c r="C43" s="9">
        <v>25959</v>
      </c>
      <c r="D43" s="9">
        <v>525</v>
      </c>
      <c r="E43" s="3">
        <v>48472.22</v>
      </c>
      <c r="F43" s="3">
        <v>939.04</v>
      </c>
      <c r="G43" s="3">
        <v>27.77</v>
      </c>
    </row>
    <row r="44" spans="1:7">
      <c r="A44" s="176" t="s">
        <v>382</v>
      </c>
      <c r="B44" s="9">
        <v>761272</v>
      </c>
      <c r="C44" s="9">
        <v>36091</v>
      </c>
      <c r="D44" s="9">
        <v>1212</v>
      </c>
      <c r="E44" s="3">
        <v>74573.83</v>
      </c>
      <c r="F44" s="3">
        <v>1056.49</v>
      </c>
      <c r="G44" s="3">
        <v>149.29</v>
      </c>
    </row>
    <row r="45" spans="1:7">
      <c r="A45" s="354" t="s">
        <v>469</v>
      </c>
      <c r="B45" s="9">
        <f t="shared" ref="B45" si="2">SUM(B35:B44)</f>
        <v>5669074</v>
      </c>
      <c r="C45" s="9">
        <f t="shared" ref="C45" si="3">SUM(C35:C44)</f>
        <v>140908</v>
      </c>
      <c r="D45" s="9">
        <f t="shared" ref="D45" si="4">SUM(D35:D44)</f>
        <v>22898</v>
      </c>
      <c r="E45" s="3">
        <f t="shared" ref="E45" si="5">SUM(E35:E44)</f>
        <v>548067.13</v>
      </c>
      <c r="F45" s="3">
        <f t="shared" ref="F45" si="6">SUM(F35:F44)</f>
        <v>3434.7699999999995</v>
      </c>
      <c r="G45" s="3">
        <f t="shared" ref="G45" si="7">SUM(G35:G44)</f>
        <v>1370.93</v>
      </c>
    </row>
    <row r="46" spans="1:7">
      <c r="A46" s="467" t="s">
        <v>546</v>
      </c>
      <c r="B46" s="13"/>
      <c r="C46" s="13"/>
      <c r="D46" s="13"/>
      <c r="E46" s="53"/>
      <c r="F46" s="53"/>
      <c r="G46" s="53"/>
    </row>
    <row r="47" spans="1:7">
      <c r="A47" s="438"/>
      <c r="B47" s="13"/>
      <c r="C47" s="13"/>
      <c r="D47" s="13"/>
      <c r="E47" s="53"/>
      <c r="F47" s="53"/>
      <c r="G47" s="53"/>
    </row>
    <row r="48" spans="1:7">
      <c r="A48" s="430" t="s">
        <v>461</v>
      </c>
      <c r="B48" s="430" t="s">
        <v>450</v>
      </c>
      <c r="C48" s="430" t="s">
        <v>472</v>
      </c>
      <c r="D48" s="150" t="s">
        <v>470</v>
      </c>
      <c r="E48" s="437" t="s">
        <v>446</v>
      </c>
      <c r="F48" s="150" t="s">
        <v>362</v>
      </c>
    </row>
    <row r="49" spans="1:6">
      <c r="A49" s="2" t="s">
        <v>463</v>
      </c>
      <c r="B49" s="2" t="s">
        <v>464</v>
      </c>
      <c r="C49" s="2">
        <v>23</v>
      </c>
      <c r="D49" s="9">
        <v>5669074</v>
      </c>
      <c r="E49" s="3">
        <v>548067.13</v>
      </c>
      <c r="F49" s="9">
        <v>577</v>
      </c>
    </row>
    <row r="50" spans="1:6">
      <c r="A50" s="2" t="s">
        <v>463</v>
      </c>
      <c r="B50" s="2" t="s">
        <v>465</v>
      </c>
      <c r="C50" s="2">
        <v>2</v>
      </c>
      <c r="D50" s="9">
        <v>140908</v>
      </c>
      <c r="E50" s="3">
        <v>3434.78</v>
      </c>
      <c r="F50" s="9">
        <v>58</v>
      </c>
    </row>
    <row r="51" spans="1:6">
      <c r="A51" s="2" t="s">
        <v>463</v>
      </c>
      <c r="B51" s="2" t="s">
        <v>466</v>
      </c>
      <c r="C51" s="2">
        <v>3</v>
      </c>
      <c r="D51" s="9">
        <v>22898</v>
      </c>
      <c r="E51" s="3">
        <v>1370.94</v>
      </c>
      <c r="F51" s="9">
        <v>32</v>
      </c>
    </row>
    <row r="52" spans="1:6">
      <c r="A52" s="540" t="s">
        <v>510</v>
      </c>
      <c r="B52" s="537"/>
      <c r="C52" s="2">
        <f t="shared" ref="C52:F52" si="8">SUM(C49:C51)</f>
        <v>28</v>
      </c>
      <c r="D52" s="9">
        <f t="shared" si="8"/>
        <v>5832880</v>
      </c>
      <c r="E52" s="3">
        <f t="shared" si="8"/>
        <v>552872.85</v>
      </c>
      <c r="F52" s="9">
        <f t="shared" si="8"/>
        <v>667</v>
      </c>
    </row>
    <row r="53" spans="1:6">
      <c r="A53" s="433" t="s">
        <v>455</v>
      </c>
      <c r="B53" s="14"/>
      <c r="C53" s="14"/>
      <c r="D53" s="13"/>
      <c r="E53" s="53"/>
      <c r="F53" s="13"/>
    </row>
    <row r="54" spans="1:6">
      <c r="A54" s="439"/>
      <c r="B54" s="14"/>
      <c r="C54" s="14"/>
      <c r="D54" s="13"/>
      <c r="E54" s="53"/>
      <c r="F54" s="13"/>
    </row>
  </sheetData>
  <mergeCells count="11">
    <mergeCell ref="A1:G1"/>
    <mergeCell ref="A5:A6"/>
    <mergeCell ref="B5:D5"/>
    <mergeCell ref="E5:G5"/>
    <mergeCell ref="A52:B52"/>
    <mergeCell ref="A33:A34"/>
    <mergeCell ref="B33:D33"/>
    <mergeCell ref="E33:G33"/>
    <mergeCell ref="A19:A20"/>
    <mergeCell ref="B19:D19"/>
    <mergeCell ref="E19:G19"/>
  </mergeCells>
  <printOptions horizontalCentered="1"/>
  <pageMargins left="0.2" right="0.2" top="0.75" bottom="0.75" header="0.3" footer="0.3"/>
  <pageSetup scale="70" orientation="landscape" r:id="rId1"/>
  <headerFooter>
    <oddHeader>&amp;R&amp;F
&amp;A</oddHeader>
    <oddFooter>&amp;RDecember 2010</oddFooter>
  </headerFooter>
  <rowBreaks count="1" manualBreakCount="1">
    <brk id="53" max="16383" man="1"/>
  </rowBreaks>
  <drawing r:id="rId2"/>
</worksheet>
</file>

<file path=xl/worksheets/sheet12.xml><?xml version="1.0" encoding="utf-8"?>
<worksheet xmlns="http://schemas.openxmlformats.org/spreadsheetml/2006/main" xmlns:r="http://schemas.openxmlformats.org/officeDocument/2006/relationships">
  <sheetPr codeName="Sheet10"/>
  <dimension ref="A1:AJ30"/>
  <sheetViews>
    <sheetView workbookViewId="0">
      <selection activeCell="E4" sqref="E4:G25"/>
    </sheetView>
  </sheetViews>
  <sheetFormatPr defaultColWidth="11.42578125" defaultRowHeight="27.95" customHeight="1"/>
  <cols>
    <col min="2" max="2" width="27.42578125" customWidth="1"/>
    <col min="3" max="3" width="11.7109375" customWidth="1"/>
    <col min="6" max="6" width="27.42578125" customWidth="1"/>
    <col min="7" max="7" width="11.7109375" customWidth="1"/>
  </cols>
  <sheetData>
    <row r="1" spans="1:36" s="58" customFormat="1" ht="27.95" customHeight="1">
      <c r="A1" s="541" t="s">
        <v>271</v>
      </c>
      <c r="B1" s="541"/>
      <c r="C1" s="541"/>
      <c r="D1" s="541"/>
      <c r="E1" s="14"/>
      <c r="F1" s="14"/>
      <c r="G1" s="14"/>
      <c r="H1" s="14"/>
      <c r="I1" s="14"/>
      <c r="J1" s="14"/>
      <c r="K1" s="14"/>
      <c r="L1" s="14"/>
      <c r="M1" s="14"/>
      <c r="N1" s="14"/>
      <c r="O1" s="14"/>
      <c r="P1" s="14"/>
      <c r="Q1" s="14"/>
      <c r="R1" s="13"/>
      <c r="S1" s="14"/>
      <c r="T1" s="14"/>
      <c r="U1" s="14"/>
      <c r="V1" s="13"/>
      <c r="W1" s="14"/>
      <c r="X1" s="14"/>
      <c r="Y1" s="14"/>
      <c r="Z1" s="13"/>
      <c r="AA1"/>
      <c r="AB1"/>
      <c r="AC1"/>
      <c r="AD1"/>
      <c r="AE1"/>
      <c r="AF1"/>
      <c r="AG1"/>
      <c r="AH1"/>
      <c r="AI1"/>
      <c r="AJ1"/>
    </row>
    <row r="2" spans="1:36" s="58" customFormat="1" ht="15">
      <c r="A2" s="143" t="s">
        <v>443</v>
      </c>
      <c r="B2" s="151"/>
      <c r="C2" s="151"/>
      <c r="D2" s="151"/>
      <c r="E2" s="14"/>
      <c r="F2" s="14"/>
      <c r="G2" s="14"/>
      <c r="H2" s="14"/>
      <c r="I2" s="14"/>
      <c r="J2" s="14"/>
      <c r="K2" s="14"/>
      <c r="L2" s="14"/>
      <c r="M2" s="14"/>
      <c r="N2" s="14"/>
      <c r="O2" s="14"/>
      <c r="P2" s="14"/>
      <c r="Q2" s="14"/>
      <c r="R2" s="13"/>
      <c r="S2" s="14"/>
      <c r="T2" s="14"/>
      <c r="U2" s="14"/>
      <c r="V2" s="13"/>
      <c r="W2" s="14"/>
      <c r="X2" s="14"/>
      <c r="Y2" s="14"/>
      <c r="Z2" s="13"/>
      <c r="AA2"/>
      <c r="AB2"/>
      <c r="AC2"/>
      <c r="AD2"/>
      <c r="AE2"/>
      <c r="AF2"/>
      <c r="AG2"/>
      <c r="AH2"/>
      <c r="AI2"/>
      <c r="AJ2"/>
    </row>
    <row r="3" spans="1:36" s="58" customFormat="1" ht="27.95" customHeight="1">
      <c r="A3" s="22"/>
      <c r="B3"/>
      <c r="C3" s="14"/>
      <c r="D3" s="14"/>
      <c r="E3" s="14"/>
      <c r="F3" s="14"/>
      <c r="G3" s="14"/>
      <c r="H3" s="14"/>
      <c r="I3" s="14"/>
      <c r="J3" s="14"/>
      <c r="K3" s="14"/>
      <c r="L3" s="14"/>
      <c r="M3" s="14"/>
      <c r="N3" s="14"/>
      <c r="O3" s="14"/>
      <c r="P3" s="14"/>
      <c r="Q3" s="14"/>
      <c r="R3" s="13"/>
      <c r="S3" s="14"/>
      <c r="T3" s="14"/>
      <c r="U3" s="14"/>
      <c r="V3" s="13"/>
      <c r="W3" s="14"/>
      <c r="X3" s="14"/>
      <c r="Y3" s="14"/>
      <c r="Z3" s="13"/>
      <c r="AA3"/>
      <c r="AB3"/>
      <c r="AC3"/>
      <c r="AD3"/>
      <c r="AE3"/>
      <c r="AF3"/>
      <c r="AG3"/>
      <c r="AH3"/>
      <c r="AI3"/>
      <c r="AJ3"/>
    </row>
    <row r="4" spans="1:36" s="58" customFormat="1" ht="14.1" customHeight="1">
      <c r="A4" s="542" t="s">
        <v>279</v>
      </c>
      <c r="B4" s="542"/>
      <c r="C4" s="542"/>
      <c r="D4" s="51"/>
      <c r="E4" s="543" t="s">
        <v>280</v>
      </c>
      <c r="F4" s="544"/>
      <c r="G4" s="545"/>
      <c r="H4" s="14"/>
      <c r="I4" s="14"/>
      <c r="J4" s="14"/>
      <c r="K4" s="14"/>
      <c r="L4" s="14"/>
      <c r="M4" s="14"/>
      <c r="N4" s="14"/>
      <c r="O4" s="14"/>
      <c r="P4" s="14"/>
      <c r="Q4" s="14"/>
      <c r="R4" s="13"/>
      <c r="S4" s="14"/>
      <c r="T4" s="14"/>
      <c r="U4" s="14"/>
      <c r="V4" s="13"/>
      <c r="W4" s="14"/>
      <c r="X4" s="14"/>
      <c r="Y4" s="14"/>
      <c r="Z4" s="13"/>
      <c r="AA4"/>
      <c r="AB4"/>
      <c r="AC4"/>
      <c r="AD4"/>
      <c r="AE4"/>
      <c r="AF4"/>
      <c r="AG4"/>
      <c r="AH4"/>
      <c r="AI4"/>
      <c r="AJ4"/>
    </row>
    <row r="5" spans="1:36" s="246" customFormat="1" ht="14.1" customHeight="1">
      <c r="A5" s="33"/>
      <c r="B5" s="33" t="s">
        <v>50</v>
      </c>
      <c r="C5" s="33" t="s">
        <v>242</v>
      </c>
      <c r="D5" s="243"/>
      <c r="E5" s="104"/>
      <c r="F5" s="104" t="s">
        <v>51</v>
      </c>
      <c r="G5" s="104" t="s">
        <v>125</v>
      </c>
      <c r="H5" s="63"/>
      <c r="I5" s="63"/>
      <c r="J5" s="63"/>
      <c r="K5" s="63"/>
      <c r="L5" s="63"/>
      <c r="M5" s="63"/>
      <c r="N5" s="63"/>
      <c r="O5" s="63"/>
      <c r="P5" s="63"/>
      <c r="Q5" s="63"/>
      <c r="R5" s="245"/>
      <c r="S5" s="63"/>
      <c r="T5" s="63"/>
      <c r="U5" s="63"/>
      <c r="V5" s="245"/>
      <c r="W5" s="63"/>
      <c r="X5" s="63"/>
      <c r="Y5" s="63"/>
      <c r="Z5" s="245"/>
      <c r="AA5" s="97"/>
      <c r="AB5" s="97"/>
      <c r="AC5" s="97"/>
      <c r="AD5" s="97"/>
      <c r="AE5" s="97"/>
      <c r="AF5" s="97"/>
      <c r="AG5" s="97"/>
      <c r="AH5" s="97"/>
      <c r="AI5" s="97"/>
      <c r="AJ5" s="97"/>
    </row>
    <row r="6" spans="1:36" s="58" customFormat="1" ht="14.1" customHeight="1">
      <c r="A6" s="28">
        <v>1</v>
      </c>
      <c r="B6" s="55" t="s">
        <v>390</v>
      </c>
      <c r="C6" s="29">
        <v>2148225.7799999998</v>
      </c>
      <c r="D6" s="23"/>
      <c r="E6" s="122">
        <v>1</v>
      </c>
      <c r="F6" s="83" t="s">
        <v>390</v>
      </c>
      <c r="G6" s="83">
        <v>242093094</v>
      </c>
      <c r="H6" s="357"/>
      <c r="I6" s="14"/>
      <c r="J6" s="14"/>
      <c r="K6" s="14"/>
      <c r="L6" s="14"/>
      <c r="M6" s="14"/>
      <c r="N6" s="14"/>
      <c r="O6" s="14"/>
      <c r="P6" s="14"/>
      <c r="Q6" s="14"/>
      <c r="R6" s="13"/>
      <c r="S6" s="14"/>
      <c r="T6" s="14"/>
      <c r="U6" s="14"/>
      <c r="V6" s="13"/>
      <c r="W6" s="14"/>
      <c r="X6" s="14"/>
      <c r="Y6" s="14"/>
      <c r="Z6" s="13"/>
      <c r="AA6" s="14"/>
      <c r="AB6" s="14"/>
      <c r="AC6" s="14"/>
      <c r="AD6" s="14"/>
      <c r="AE6" s="14"/>
      <c r="AF6" s="14"/>
      <c r="AG6" s="14"/>
      <c r="AH6" s="14"/>
      <c r="AI6" s="14"/>
      <c r="AJ6" s="14"/>
    </row>
    <row r="7" spans="1:36" s="58" customFormat="1" ht="14.1" customHeight="1">
      <c r="A7" s="28">
        <v>2</v>
      </c>
      <c r="B7" s="55" t="s">
        <v>365</v>
      </c>
      <c r="C7" s="29">
        <v>232234.02</v>
      </c>
      <c r="D7" s="23"/>
      <c r="E7" s="122">
        <v>2</v>
      </c>
      <c r="F7" s="83" t="s">
        <v>365</v>
      </c>
      <c r="G7" s="83">
        <v>27026170</v>
      </c>
      <c r="H7" s="357"/>
      <c r="I7" s="14"/>
      <c r="J7" s="14"/>
      <c r="K7" s="14"/>
      <c r="L7" s="14"/>
      <c r="M7" s="14"/>
      <c r="N7" s="14"/>
      <c r="O7" s="14"/>
      <c r="P7" s="14"/>
      <c r="Q7" s="14"/>
      <c r="R7" s="13"/>
      <c r="S7" s="14"/>
      <c r="T7" s="14"/>
      <c r="U7" s="14"/>
      <c r="V7" s="13"/>
      <c r="W7" s="14"/>
      <c r="X7" s="14"/>
      <c r="Y7" s="14"/>
      <c r="Z7" s="13"/>
      <c r="AA7" s="14"/>
      <c r="AB7" s="14"/>
      <c r="AC7" s="14"/>
      <c r="AD7" s="14"/>
      <c r="AE7" s="14"/>
      <c r="AF7" s="14"/>
      <c r="AG7" s="14"/>
      <c r="AH7" s="14"/>
      <c r="AI7" s="14"/>
      <c r="AJ7" s="14"/>
    </row>
    <row r="8" spans="1:36" s="58" customFormat="1" ht="14.1" customHeight="1">
      <c r="A8" s="28">
        <v>3</v>
      </c>
      <c r="B8" s="55" t="s">
        <v>366</v>
      </c>
      <c r="C8" s="29">
        <v>215863.71</v>
      </c>
      <c r="D8" s="23"/>
      <c r="E8" s="122">
        <v>3</v>
      </c>
      <c r="F8" s="83" t="s">
        <v>366</v>
      </c>
      <c r="G8" s="83">
        <v>21927902</v>
      </c>
      <c r="H8" s="357"/>
      <c r="I8" s="14"/>
      <c r="J8" s="14"/>
      <c r="K8" s="14"/>
      <c r="L8" s="14"/>
      <c r="M8" s="14"/>
      <c r="N8" s="14"/>
      <c r="O8" s="14"/>
      <c r="P8" s="14"/>
      <c r="Q8" s="14"/>
      <c r="R8" s="13"/>
      <c r="S8" s="14"/>
      <c r="T8" s="14"/>
      <c r="U8" s="14"/>
      <c r="V8" s="13"/>
      <c r="W8" s="14"/>
      <c r="X8" s="14"/>
      <c r="Y8" s="14"/>
      <c r="Z8" s="13"/>
      <c r="AA8" s="14"/>
      <c r="AB8" s="14"/>
      <c r="AC8" s="14"/>
      <c r="AD8" s="14"/>
      <c r="AE8" s="14"/>
      <c r="AF8" s="14"/>
      <c r="AG8" s="14"/>
      <c r="AH8" s="14"/>
      <c r="AI8" s="14"/>
      <c r="AJ8" s="14"/>
    </row>
    <row r="9" spans="1:36" s="58" customFormat="1" ht="14.1" customHeight="1">
      <c r="A9" s="99">
        <v>4</v>
      </c>
      <c r="B9" s="55" t="s">
        <v>391</v>
      </c>
      <c r="C9" s="29">
        <v>185160.33</v>
      </c>
      <c r="D9" s="23"/>
      <c r="E9" s="152">
        <v>4</v>
      </c>
      <c r="F9" s="83" t="s">
        <v>393</v>
      </c>
      <c r="G9" s="83">
        <v>12734866</v>
      </c>
      <c r="H9" s="357"/>
      <c r="I9" s="36"/>
      <c r="J9" s="36"/>
      <c r="K9" s="23"/>
      <c r="L9" s="36"/>
      <c r="M9"/>
      <c r="N9"/>
      <c r="O9"/>
      <c r="P9" s="14"/>
      <c r="Q9" s="14"/>
      <c r="R9" s="14"/>
      <c r="S9" s="14"/>
      <c r="T9" s="14"/>
      <c r="U9" s="14"/>
      <c r="V9" s="14"/>
      <c r="W9" s="14"/>
      <c r="X9" s="14"/>
      <c r="Y9" s="14"/>
      <c r="Z9" s="14"/>
      <c r="AA9" s="14"/>
      <c r="AB9" s="14"/>
      <c r="AC9" s="14"/>
      <c r="AD9" s="14"/>
      <c r="AE9" s="14"/>
      <c r="AF9" s="14"/>
      <c r="AG9" s="14"/>
      <c r="AH9" s="14"/>
      <c r="AI9" s="14"/>
      <c r="AJ9" s="14"/>
    </row>
    <row r="10" spans="1:36" s="58" customFormat="1" ht="14.1" customHeight="1">
      <c r="A10" s="99">
        <v>5</v>
      </c>
      <c r="B10" s="55" t="s">
        <v>392</v>
      </c>
      <c r="C10" s="29">
        <v>70875.69</v>
      </c>
      <c r="D10" s="23"/>
      <c r="E10" s="152">
        <v>5</v>
      </c>
      <c r="F10" s="83" t="s">
        <v>391</v>
      </c>
      <c r="G10" s="83">
        <v>10235719</v>
      </c>
      <c r="H10" s="357"/>
      <c r="I10" s="36"/>
      <c r="J10" s="36"/>
      <c r="K10" s="23"/>
      <c r="L10" s="36"/>
      <c r="M10"/>
      <c r="N10"/>
      <c r="O10"/>
      <c r="P10" s="14"/>
      <c r="Q10" s="14"/>
      <c r="R10" s="14"/>
      <c r="S10" s="14"/>
      <c r="T10" s="14"/>
      <c r="U10" s="14"/>
      <c r="V10" s="14"/>
      <c r="W10" s="14"/>
      <c r="X10" s="14"/>
      <c r="Y10" s="14"/>
      <c r="Z10" s="14"/>
      <c r="AA10" s="14"/>
      <c r="AB10" s="14"/>
      <c r="AC10" s="14"/>
      <c r="AD10" s="14"/>
      <c r="AE10" s="14"/>
      <c r="AF10" s="14"/>
      <c r="AG10" s="14"/>
      <c r="AH10" s="14"/>
      <c r="AI10" s="14"/>
      <c r="AJ10" s="14"/>
    </row>
    <row r="11" spans="1:36" s="58" customFormat="1" ht="14.1" customHeight="1">
      <c r="A11" s="99">
        <v>6</v>
      </c>
      <c r="B11" s="55" t="s">
        <v>393</v>
      </c>
      <c r="C11" s="29">
        <v>65178.53</v>
      </c>
      <c r="D11" s="23"/>
      <c r="E11" s="152">
        <v>6</v>
      </c>
      <c r="F11" s="83" t="s">
        <v>392</v>
      </c>
      <c r="G11" s="83">
        <v>8945333</v>
      </c>
      <c r="H11" s="357"/>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row>
    <row r="12" spans="1:36" s="58" customFormat="1" ht="14.1" customHeight="1">
      <c r="A12" s="99">
        <v>7</v>
      </c>
      <c r="B12" s="55" t="s">
        <v>394</v>
      </c>
      <c r="C12" s="29">
        <v>63201.71</v>
      </c>
      <c r="D12" s="23"/>
      <c r="E12" s="152">
        <v>7</v>
      </c>
      <c r="F12" s="83" t="s">
        <v>394</v>
      </c>
      <c r="G12" s="83">
        <v>8581528</v>
      </c>
      <c r="H12" s="357"/>
      <c r="I12"/>
      <c r="J12"/>
      <c r="K12"/>
      <c r="L12"/>
      <c r="M12"/>
      <c r="N12"/>
      <c r="O12"/>
      <c r="P12"/>
      <c r="Q12"/>
      <c r="R12"/>
      <c r="S12"/>
      <c r="T12"/>
      <c r="U12"/>
      <c r="V12"/>
      <c r="W12"/>
      <c r="X12"/>
      <c r="Y12"/>
      <c r="Z12"/>
      <c r="AA12"/>
      <c r="AB12"/>
      <c r="AC12"/>
      <c r="AD12"/>
      <c r="AE12"/>
      <c r="AF12"/>
      <c r="AG12"/>
      <c r="AH12"/>
      <c r="AI12"/>
      <c r="AJ12"/>
    </row>
    <row r="13" spans="1:36" s="58" customFormat="1" ht="14.1" customHeight="1">
      <c r="A13" s="99">
        <v>8</v>
      </c>
      <c r="B13" s="55" t="s">
        <v>395</v>
      </c>
      <c r="C13" s="29">
        <v>57299.42</v>
      </c>
      <c r="D13" s="23"/>
      <c r="E13" s="152">
        <v>8</v>
      </c>
      <c r="F13" s="83" t="s">
        <v>402</v>
      </c>
      <c r="G13" s="83">
        <v>6600995</v>
      </c>
      <c r="H13" s="357"/>
      <c r="I13" s="6"/>
      <c r="J13" s="6"/>
      <c r="K13" s="6"/>
      <c r="L13" s="6"/>
      <c r="M13" s="6"/>
      <c r="N13"/>
      <c r="O13"/>
      <c r="P13"/>
      <c r="Q13"/>
      <c r="R13"/>
      <c r="S13"/>
      <c r="T13"/>
      <c r="U13"/>
      <c r="V13"/>
      <c r="W13"/>
      <c r="X13"/>
      <c r="Y13"/>
      <c r="Z13"/>
      <c r="AA13"/>
      <c r="AB13"/>
      <c r="AC13"/>
      <c r="AD13"/>
      <c r="AE13"/>
      <c r="AF13"/>
      <c r="AG13"/>
      <c r="AH13"/>
      <c r="AI13"/>
      <c r="AJ13"/>
    </row>
    <row r="14" spans="1:36" s="58" customFormat="1" ht="14.1" customHeight="1">
      <c r="A14" s="99">
        <v>9</v>
      </c>
      <c r="B14" s="55" t="s">
        <v>396</v>
      </c>
      <c r="C14" s="29">
        <v>47591.64</v>
      </c>
      <c r="D14" s="23"/>
      <c r="E14" s="152">
        <v>9</v>
      </c>
      <c r="F14" s="83" t="s">
        <v>404</v>
      </c>
      <c r="G14" s="83">
        <v>5476948</v>
      </c>
      <c r="H14" s="357"/>
      <c r="I14"/>
      <c r="J14"/>
      <c r="K14"/>
      <c r="L14"/>
      <c r="M14"/>
      <c r="N14"/>
      <c r="O14"/>
      <c r="P14"/>
      <c r="Q14"/>
      <c r="R14"/>
      <c r="S14"/>
      <c r="T14"/>
      <c r="U14"/>
      <c r="V14"/>
      <c r="W14"/>
      <c r="X14"/>
      <c r="Y14"/>
      <c r="Z14"/>
      <c r="AA14"/>
      <c r="AB14"/>
      <c r="AC14"/>
      <c r="AD14"/>
      <c r="AE14"/>
      <c r="AF14"/>
      <c r="AG14"/>
      <c r="AH14"/>
      <c r="AI14"/>
      <c r="AJ14"/>
    </row>
    <row r="15" spans="1:36" s="58" customFormat="1" ht="14.1" customHeight="1">
      <c r="A15" s="99">
        <v>10</v>
      </c>
      <c r="B15" s="55" t="s">
        <v>364</v>
      </c>
      <c r="C15" s="29">
        <v>45701.68</v>
      </c>
      <c r="D15" s="23"/>
      <c r="E15" s="152">
        <v>10</v>
      </c>
      <c r="F15" s="83" t="s">
        <v>397</v>
      </c>
      <c r="G15" s="83">
        <v>4292689</v>
      </c>
      <c r="H15" s="357"/>
      <c r="I15"/>
      <c r="J15"/>
      <c r="K15"/>
      <c r="L15"/>
      <c r="M15"/>
      <c r="N15"/>
      <c r="O15"/>
      <c r="P15"/>
      <c r="Q15"/>
      <c r="R15"/>
      <c r="S15"/>
      <c r="T15"/>
      <c r="U15"/>
      <c r="V15"/>
      <c r="W15"/>
      <c r="X15"/>
      <c r="Y15"/>
      <c r="Z15"/>
      <c r="AA15"/>
      <c r="AB15"/>
      <c r="AC15"/>
      <c r="AD15"/>
      <c r="AE15"/>
      <c r="AF15"/>
      <c r="AG15"/>
      <c r="AH15"/>
      <c r="AI15"/>
      <c r="AJ15"/>
    </row>
    <row r="16" spans="1:36" s="58" customFormat="1" ht="14.1" customHeight="1">
      <c r="A16" s="99">
        <v>11</v>
      </c>
      <c r="B16" s="55" t="s">
        <v>397</v>
      </c>
      <c r="C16" s="29">
        <v>27166.91</v>
      </c>
      <c r="D16" s="23"/>
      <c r="E16" s="152">
        <v>11</v>
      </c>
      <c r="F16" s="83" t="s">
        <v>407</v>
      </c>
      <c r="G16" s="83">
        <v>4111128</v>
      </c>
      <c r="H16" s="357"/>
      <c r="I16"/>
      <c r="J16"/>
      <c r="K16"/>
      <c r="L16"/>
      <c r="M16"/>
      <c r="N16"/>
      <c r="O16"/>
      <c r="P16"/>
      <c r="Q16"/>
      <c r="R16"/>
      <c r="S16"/>
      <c r="T16"/>
      <c r="U16"/>
      <c r="V16"/>
      <c r="W16"/>
      <c r="X16"/>
      <c r="Y16"/>
      <c r="Z16"/>
      <c r="AA16"/>
      <c r="AB16"/>
      <c r="AC16"/>
      <c r="AD16"/>
      <c r="AE16"/>
      <c r="AF16"/>
      <c r="AG16"/>
      <c r="AH16"/>
      <c r="AI16"/>
      <c r="AJ16"/>
    </row>
    <row r="17" spans="1:36" s="58" customFormat="1" ht="14.1" customHeight="1">
      <c r="A17" s="99">
        <v>12</v>
      </c>
      <c r="B17" s="55" t="s">
        <v>398</v>
      </c>
      <c r="C17" s="29">
        <v>23074.19</v>
      </c>
      <c r="D17" s="23"/>
      <c r="E17" s="152">
        <v>12</v>
      </c>
      <c r="F17" s="83" t="s">
        <v>364</v>
      </c>
      <c r="G17" s="83">
        <v>4032369</v>
      </c>
      <c r="H17" s="357"/>
      <c r="I17"/>
      <c r="J17"/>
      <c r="K17"/>
      <c r="L17"/>
      <c r="M17"/>
      <c r="N17"/>
      <c r="O17"/>
      <c r="P17"/>
      <c r="Q17"/>
      <c r="R17"/>
      <c r="S17"/>
      <c r="T17"/>
      <c r="U17"/>
      <c r="V17"/>
      <c r="W17"/>
      <c r="X17"/>
      <c r="Y17"/>
      <c r="Z17"/>
      <c r="AA17"/>
      <c r="AB17"/>
      <c r="AC17"/>
      <c r="AD17"/>
      <c r="AE17"/>
      <c r="AF17"/>
      <c r="AG17"/>
      <c r="AH17"/>
      <c r="AI17"/>
      <c r="AJ17"/>
    </row>
    <row r="18" spans="1:36" s="58" customFormat="1" ht="14.1" customHeight="1">
      <c r="A18" s="99">
        <v>13</v>
      </c>
      <c r="B18" s="55" t="s">
        <v>399</v>
      </c>
      <c r="C18" s="29">
        <v>21026.959999999999</v>
      </c>
      <c r="D18" s="23"/>
      <c r="E18" s="152">
        <v>13</v>
      </c>
      <c r="F18" s="83" t="s">
        <v>401</v>
      </c>
      <c r="G18" s="83">
        <v>3184180</v>
      </c>
      <c r="H18" s="357"/>
      <c r="I18"/>
      <c r="J18"/>
      <c r="K18"/>
      <c r="L18"/>
      <c r="M18"/>
      <c r="N18"/>
      <c r="O18"/>
      <c r="P18"/>
      <c r="Q18"/>
      <c r="R18"/>
      <c r="S18"/>
      <c r="T18"/>
      <c r="U18"/>
      <c r="V18"/>
      <c r="W18"/>
      <c r="X18"/>
      <c r="Y18"/>
      <c r="Z18"/>
      <c r="AA18"/>
      <c r="AB18"/>
      <c r="AC18"/>
      <c r="AD18"/>
      <c r="AE18"/>
      <c r="AF18"/>
      <c r="AG18"/>
      <c r="AH18"/>
      <c r="AI18"/>
      <c r="AJ18"/>
    </row>
    <row r="19" spans="1:36" s="58" customFormat="1" ht="14.1" customHeight="1">
      <c r="A19" s="99">
        <v>14</v>
      </c>
      <c r="B19" s="55" t="s">
        <v>400</v>
      </c>
      <c r="C19" s="29">
        <v>18119</v>
      </c>
      <c r="D19" s="23"/>
      <c r="E19" s="152">
        <v>14</v>
      </c>
      <c r="F19" s="83" t="s">
        <v>405</v>
      </c>
      <c r="G19" s="83">
        <v>3067623</v>
      </c>
      <c r="H19" s="357"/>
      <c r="I19"/>
      <c r="J19"/>
      <c r="K19"/>
      <c r="L19"/>
      <c r="M19"/>
      <c r="N19"/>
      <c r="O19"/>
      <c r="P19"/>
      <c r="Q19"/>
      <c r="R19"/>
      <c r="S19"/>
      <c r="T19"/>
      <c r="U19"/>
      <c r="V19"/>
      <c r="W19"/>
      <c r="X19"/>
      <c r="Y19"/>
      <c r="Z19"/>
      <c r="AA19"/>
      <c r="AB19"/>
      <c r="AC19"/>
      <c r="AD19"/>
      <c r="AE19"/>
      <c r="AF19"/>
      <c r="AG19"/>
      <c r="AH19"/>
      <c r="AI19"/>
      <c r="AJ19"/>
    </row>
    <row r="20" spans="1:36" s="58" customFormat="1" ht="14.1" customHeight="1">
      <c r="A20" s="99">
        <v>15</v>
      </c>
      <c r="B20" s="55" t="s">
        <v>401</v>
      </c>
      <c r="C20" s="29">
        <v>13519.92</v>
      </c>
      <c r="D20" s="23"/>
      <c r="E20" s="152">
        <v>15</v>
      </c>
      <c r="F20" s="83" t="s">
        <v>396</v>
      </c>
      <c r="G20" s="83">
        <v>2954355</v>
      </c>
      <c r="H20" s="357"/>
      <c r="I20"/>
      <c r="J20"/>
      <c r="K20"/>
      <c r="L20"/>
      <c r="M20"/>
      <c r="N20"/>
      <c r="O20"/>
      <c r="P20"/>
      <c r="Q20"/>
      <c r="R20"/>
      <c r="S20"/>
      <c r="T20"/>
      <c r="U20"/>
      <c r="V20"/>
      <c r="W20"/>
      <c r="X20"/>
      <c r="Y20"/>
      <c r="Z20"/>
      <c r="AA20"/>
      <c r="AB20"/>
      <c r="AC20"/>
      <c r="AD20"/>
      <c r="AE20"/>
      <c r="AF20"/>
      <c r="AG20"/>
      <c r="AH20"/>
      <c r="AI20"/>
      <c r="AJ20"/>
    </row>
    <row r="21" spans="1:36" s="58" customFormat="1" ht="14.1" customHeight="1">
      <c r="A21" s="99">
        <v>16</v>
      </c>
      <c r="B21" s="55" t="s">
        <v>402</v>
      </c>
      <c r="C21" s="29">
        <v>12738.83</v>
      </c>
      <c r="D21" s="23"/>
      <c r="E21" s="152">
        <v>16</v>
      </c>
      <c r="F21" s="83" t="s">
        <v>400</v>
      </c>
      <c r="G21" s="83">
        <v>2819613</v>
      </c>
      <c r="H21" s="357"/>
      <c r="I21"/>
      <c r="J21"/>
      <c r="K21"/>
      <c r="L21"/>
      <c r="M21"/>
      <c r="N21"/>
      <c r="O21"/>
      <c r="P21"/>
      <c r="Q21"/>
      <c r="R21"/>
      <c r="S21"/>
      <c r="T21"/>
      <c r="U21"/>
      <c r="V21"/>
      <c r="W21"/>
      <c r="X21"/>
      <c r="Y21"/>
      <c r="Z21"/>
      <c r="AA21"/>
      <c r="AB21"/>
      <c r="AC21"/>
      <c r="AD21"/>
      <c r="AE21"/>
      <c r="AF21"/>
      <c r="AG21"/>
      <c r="AH21"/>
      <c r="AI21"/>
      <c r="AJ21"/>
    </row>
    <row r="22" spans="1:36" s="58" customFormat="1" ht="14.1" customHeight="1">
      <c r="A22" s="99">
        <v>17</v>
      </c>
      <c r="B22" s="55" t="s">
        <v>403</v>
      </c>
      <c r="C22" s="29">
        <v>12100.23</v>
      </c>
      <c r="D22" s="23"/>
      <c r="E22" s="152">
        <v>17</v>
      </c>
      <c r="F22" s="83" t="s">
        <v>406</v>
      </c>
      <c r="G22" s="83">
        <v>2605333</v>
      </c>
      <c r="H22" s="357"/>
      <c r="I22"/>
      <c r="J22"/>
      <c r="K22"/>
      <c r="L22"/>
      <c r="M22"/>
      <c r="N22"/>
      <c r="O22"/>
      <c r="P22"/>
      <c r="Q22"/>
      <c r="R22"/>
      <c r="S22"/>
      <c r="T22"/>
      <c r="U22"/>
      <c r="V22"/>
      <c r="W22"/>
      <c r="X22"/>
      <c r="Y22"/>
      <c r="Z22"/>
      <c r="AA22"/>
      <c r="AB22"/>
      <c r="AC22"/>
      <c r="AD22"/>
      <c r="AE22"/>
      <c r="AF22"/>
      <c r="AG22"/>
      <c r="AH22"/>
      <c r="AI22"/>
      <c r="AJ22"/>
    </row>
    <row r="23" spans="1:36" s="58" customFormat="1" ht="14.1" customHeight="1">
      <c r="A23" s="99">
        <v>18</v>
      </c>
      <c r="B23" s="55" t="s">
        <v>404</v>
      </c>
      <c r="C23" s="29">
        <v>10997.59</v>
      </c>
      <c r="D23" s="23"/>
      <c r="E23" s="152">
        <v>18</v>
      </c>
      <c r="F23" s="83" t="s">
        <v>403</v>
      </c>
      <c r="G23" s="83">
        <v>2172210</v>
      </c>
      <c r="H23" s="357"/>
      <c r="I23"/>
      <c r="J23"/>
      <c r="K23"/>
      <c r="L23"/>
      <c r="M23"/>
      <c r="N23"/>
      <c r="O23"/>
      <c r="P23"/>
      <c r="Q23"/>
      <c r="R23"/>
      <c r="S23"/>
      <c r="T23"/>
      <c r="U23"/>
      <c r="V23"/>
      <c r="W23"/>
      <c r="X23"/>
      <c r="Y23"/>
      <c r="Z23"/>
      <c r="AA23"/>
      <c r="AB23"/>
      <c r="AC23"/>
      <c r="AD23"/>
      <c r="AE23"/>
      <c r="AF23"/>
      <c r="AG23"/>
      <c r="AH23"/>
      <c r="AI23"/>
      <c r="AJ23"/>
    </row>
    <row r="24" spans="1:36" s="58" customFormat="1" ht="14.1" customHeight="1">
      <c r="A24" s="99">
        <v>19</v>
      </c>
      <c r="B24" s="55" t="s">
        <v>405</v>
      </c>
      <c r="C24" s="29">
        <v>8701.0499999999993</v>
      </c>
      <c r="D24" s="23"/>
      <c r="E24" s="152">
        <v>19</v>
      </c>
      <c r="F24" s="83" t="s">
        <v>398</v>
      </c>
      <c r="G24" s="83">
        <v>2042669</v>
      </c>
      <c r="H24" s="357"/>
      <c r="I24"/>
      <c r="J24"/>
      <c r="K24"/>
      <c r="L24"/>
      <c r="M24"/>
      <c r="N24"/>
      <c r="O24"/>
      <c r="P24"/>
      <c r="Q24"/>
      <c r="R24"/>
      <c r="S24"/>
      <c r="T24"/>
      <c r="U24"/>
      <c r="V24"/>
      <c r="W24"/>
      <c r="X24"/>
      <c r="Y24"/>
      <c r="Z24"/>
      <c r="AA24"/>
      <c r="AB24"/>
      <c r="AC24"/>
      <c r="AD24"/>
      <c r="AE24"/>
      <c r="AF24"/>
      <c r="AG24"/>
      <c r="AH24"/>
      <c r="AI24"/>
      <c r="AJ24"/>
    </row>
    <row r="25" spans="1:36" s="58" customFormat="1" ht="14.1" customHeight="1">
      <c r="A25" s="99">
        <v>20</v>
      </c>
      <c r="B25" s="2" t="s">
        <v>406</v>
      </c>
      <c r="C25" s="3">
        <v>7640.16</v>
      </c>
      <c r="D25" s="23"/>
      <c r="E25" s="152">
        <v>20</v>
      </c>
      <c r="F25" s="137" t="s">
        <v>408</v>
      </c>
      <c r="G25" s="9">
        <v>1797919</v>
      </c>
      <c r="H25" s="357"/>
      <c r="I25"/>
      <c r="J25"/>
      <c r="K25"/>
      <c r="L25"/>
      <c r="M25"/>
      <c r="N25"/>
      <c r="O25"/>
      <c r="P25"/>
      <c r="Q25"/>
      <c r="R25"/>
      <c r="S25"/>
      <c r="T25"/>
      <c r="U25"/>
      <c r="V25"/>
      <c r="W25"/>
      <c r="X25"/>
      <c r="Y25"/>
      <c r="Z25"/>
      <c r="AA25"/>
      <c r="AB25"/>
      <c r="AC25"/>
      <c r="AD25"/>
      <c r="AE25"/>
      <c r="AF25"/>
      <c r="AG25"/>
      <c r="AH25"/>
      <c r="AI25"/>
      <c r="AJ25"/>
    </row>
    <row r="26" spans="1:36" s="58" customFormat="1" ht="14.1" customHeight="1">
      <c r="A26"/>
      <c r="D26"/>
      <c r="E26"/>
      <c r="F26"/>
      <c r="G26"/>
      <c r="H26"/>
      <c r="I26"/>
      <c r="J26"/>
      <c r="K26"/>
      <c r="L26"/>
      <c r="M26"/>
      <c r="N26"/>
      <c r="O26"/>
      <c r="P26"/>
      <c r="Q26"/>
      <c r="R26"/>
      <c r="S26"/>
      <c r="T26"/>
      <c r="U26"/>
      <c r="V26"/>
      <c r="W26"/>
      <c r="X26"/>
      <c r="Y26"/>
      <c r="Z26"/>
      <c r="AA26"/>
      <c r="AB26"/>
      <c r="AC26"/>
      <c r="AD26"/>
      <c r="AE26"/>
      <c r="AF26"/>
      <c r="AG26"/>
      <c r="AH26"/>
      <c r="AI26"/>
      <c r="AJ26"/>
    </row>
    <row r="27" spans="1:36" s="58" customFormat="1" ht="14.1" customHeight="1">
      <c r="A27" s="100"/>
      <c r="B27" s="353" t="s">
        <v>343</v>
      </c>
      <c r="C27" s="29">
        <v>165615.72</v>
      </c>
      <c r="D27"/>
      <c r="E27"/>
      <c r="F27" s="353" t="s">
        <v>343</v>
      </c>
      <c r="G27" s="83">
        <v>5438486</v>
      </c>
      <c r="H27"/>
      <c r="I27" s="404"/>
      <c r="J27"/>
      <c r="K27"/>
      <c r="L27"/>
      <c r="M27"/>
      <c r="N27"/>
      <c r="O27"/>
      <c r="P27"/>
      <c r="Q27"/>
      <c r="R27"/>
      <c r="S27"/>
      <c r="T27"/>
      <c r="U27"/>
      <c r="V27"/>
      <c r="W27"/>
      <c r="X27"/>
      <c r="Y27"/>
      <c r="Z27"/>
      <c r="AA27"/>
      <c r="AB27"/>
      <c r="AC27"/>
      <c r="AD27"/>
      <c r="AE27"/>
      <c r="AF27"/>
      <c r="AG27"/>
      <c r="AH27"/>
      <c r="AI27"/>
      <c r="AJ27"/>
    </row>
    <row r="28" spans="1:36" s="58" customFormat="1" ht="14.25">
      <c r="B28" s="539" t="s">
        <v>444</v>
      </c>
      <c r="C28" s="546"/>
      <c r="D28" s="546"/>
      <c r="E28"/>
      <c r="F28"/>
      <c r="G28"/>
      <c r="H28"/>
      <c r="I28"/>
      <c r="J28"/>
      <c r="K28"/>
      <c r="L28"/>
      <c r="M28"/>
      <c r="N28"/>
      <c r="O28"/>
      <c r="P28"/>
      <c r="Q28"/>
      <c r="R28"/>
      <c r="S28"/>
      <c r="T28"/>
      <c r="U28"/>
      <c r="V28"/>
      <c r="W28"/>
      <c r="X28"/>
      <c r="Y28"/>
      <c r="Z28"/>
      <c r="AA28"/>
      <c r="AB28"/>
      <c r="AC28"/>
      <c r="AD28"/>
      <c r="AE28"/>
      <c r="AF28"/>
      <c r="AG28"/>
    </row>
    <row r="29" spans="1:36" ht="27.95" customHeight="1">
      <c r="B29" s="157" t="s">
        <v>277</v>
      </c>
    </row>
    <row r="30" spans="1:36" ht="27.95" customHeight="1">
      <c r="B30" s="156" t="s">
        <v>409</v>
      </c>
    </row>
  </sheetData>
  <mergeCells count="4">
    <mergeCell ref="A1:D1"/>
    <mergeCell ref="A4:C4"/>
    <mergeCell ref="E4:G4"/>
    <mergeCell ref="B28:D28"/>
  </mergeCells>
  <phoneticPr fontId="2" type="noConversion"/>
  <printOptions horizontalCentered="1"/>
  <pageMargins left="0.25" right="0.25" top="1" bottom="1" header="0.5" footer="0.5"/>
  <pageSetup scale="85" orientation="landscape" r:id="rId1"/>
  <headerFooter alignWithMargins="0">
    <oddHeader>&amp;R&amp;F
&amp;A</oddHeader>
    <oddFooter xml:space="preserve">&amp;RDecember 2010
</oddFooter>
  </headerFooter>
</worksheet>
</file>

<file path=xl/worksheets/sheet13.xml><?xml version="1.0" encoding="utf-8"?>
<worksheet xmlns="http://schemas.openxmlformats.org/spreadsheetml/2006/main" xmlns:r="http://schemas.openxmlformats.org/officeDocument/2006/relationships">
  <dimension ref="A1:P31"/>
  <sheetViews>
    <sheetView zoomScale="84" zoomScaleNormal="84" workbookViewId="0">
      <selection activeCell="A4" sqref="A4"/>
    </sheetView>
  </sheetViews>
  <sheetFormatPr defaultRowHeight="12.75"/>
  <cols>
    <col min="1" max="1" width="13.42578125" customWidth="1"/>
    <col min="2" max="2" width="13.42578125" style="6" customWidth="1"/>
    <col min="3" max="7" width="13.42578125" customWidth="1"/>
    <col min="8" max="8" width="14.85546875" customWidth="1"/>
    <col min="9" max="16" width="13.42578125" customWidth="1"/>
  </cols>
  <sheetData>
    <row r="1" spans="1:1">
      <c r="A1" t="s">
        <v>457</v>
      </c>
    </row>
    <row r="2" spans="1:1">
      <c r="A2" t="s">
        <v>458</v>
      </c>
    </row>
    <row r="4" spans="1:1">
      <c r="A4" t="s">
        <v>456</v>
      </c>
    </row>
    <row r="24" spans="1:16">
      <c r="A24" t="s">
        <v>96</v>
      </c>
    </row>
    <row r="25" spans="1:16" s="1" customFormat="1">
      <c r="A25" s="430" t="s">
        <v>88</v>
      </c>
      <c r="B25" s="150" t="s">
        <v>260</v>
      </c>
      <c r="C25" s="430" t="s">
        <v>182</v>
      </c>
      <c r="D25" s="430" t="s">
        <v>153</v>
      </c>
      <c r="E25" s="430" t="s">
        <v>167</v>
      </c>
      <c r="F25" s="430" t="s">
        <v>183</v>
      </c>
      <c r="G25" s="430" t="s">
        <v>120</v>
      </c>
      <c r="H25" s="430" t="s">
        <v>121</v>
      </c>
      <c r="I25" s="430" t="s">
        <v>126</v>
      </c>
      <c r="J25" s="430" t="s">
        <v>335</v>
      </c>
      <c r="K25" s="430" t="s">
        <v>127</v>
      </c>
      <c r="L25" s="430" t="s">
        <v>201</v>
      </c>
    </row>
    <row r="26" spans="1:16" s="1" customFormat="1">
      <c r="A26" s="150">
        <f>A31</f>
        <v>36</v>
      </c>
      <c r="B26" s="150">
        <f>B31</f>
        <v>180</v>
      </c>
      <c r="C26" s="150">
        <f>C31</f>
        <v>1246</v>
      </c>
      <c r="D26" s="150">
        <f>D31</f>
        <v>158</v>
      </c>
      <c r="E26" s="150">
        <f>E31+F31</f>
        <v>458</v>
      </c>
      <c r="F26" s="150">
        <f>G31+H31</f>
        <v>306</v>
      </c>
      <c r="G26" s="150">
        <f>I31</f>
        <v>356</v>
      </c>
      <c r="H26" s="150">
        <f>J31+K31+L31</f>
        <v>256</v>
      </c>
      <c r="I26" s="150">
        <f>M31</f>
        <v>923</v>
      </c>
      <c r="J26" s="150">
        <f>N31</f>
        <v>193</v>
      </c>
      <c r="K26" s="150">
        <f>O31</f>
        <v>179</v>
      </c>
      <c r="L26" s="150">
        <f>SUM(A26:K26)</f>
        <v>4291</v>
      </c>
    </row>
    <row r="29" spans="1:16">
      <c r="A29" t="s">
        <v>78</v>
      </c>
    </row>
    <row r="30" spans="1:16" s="303" customFormat="1" ht="25.5">
      <c r="A30" s="470" t="s">
        <v>88</v>
      </c>
      <c r="B30" s="470" t="s">
        <v>260</v>
      </c>
      <c r="C30" s="470" t="s">
        <v>152</v>
      </c>
      <c r="D30" s="470" t="s">
        <v>153</v>
      </c>
      <c r="E30" s="470" t="s">
        <v>118</v>
      </c>
      <c r="F30" s="470" t="s">
        <v>372</v>
      </c>
      <c r="G30" s="470" t="s">
        <v>119</v>
      </c>
      <c r="H30" s="193" t="s">
        <v>386</v>
      </c>
      <c r="I30" s="470" t="s">
        <v>120</v>
      </c>
      <c r="J30" s="470" t="s">
        <v>121</v>
      </c>
      <c r="K30" s="470" t="s">
        <v>373</v>
      </c>
      <c r="L30" s="470" t="s">
        <v>192</v>
      </c>
      <c r="M30" s="470" t="s">
        <v>126</v>
      </c>
      <c r="N30" s="470" t="s">
        <v>193</v>
      </c>
      <c r="O30" s="470" t="s">
        <v>127</v>
      </c>
      <c r="P30" s="473" t="s">
        <v>201</v>
      </c>
    </row>
    <row r="31" spans="1:16">
      <c r="A31" s="447">
        <v>36</v>
      </c>
      <c r="B31" s="447">
        <v>180</v>
      </c>
      <c r="C31" s="447">
        <v>1246</v>
      </c>
      <c r="D31" s="447">
        <v>158</v>
      </c>
      <c r="E31" s="447">
        <v>197</v>
      </c>
      <c r="F31" s="447">
        <v>261</v>
      </c>
      <c r="G31" s="447">
        <v>212</v>
      </c>
      <c r="H31" s="447">
        <v>94</v>
      </c>
      <c r="I31" s="447">
        <v>356</v>
      </c>
      <c r="J31" s="447">
        <v>109</v>
      </c>
      <c r="K31" s="447">
        <v>12</v>
      </c>
      <c r="L31" s="447">
        <v>135</v>
      </c>
      <c r="M31" s="447">
        <v>923</v>
      </c>
      <c r="N31" s="447">
        <v>193</v>
      </c>
      <c r="O31" s="447">
        <v>179</v>
      </c>
      <c r="P31" s="9">
        <f>SUM(A31:O31)</f>
        <v>4291</v>
      </c>
    </row>
  </sheetData>
  <printOptions horizontalCentered="1"/>
  <pageMargins left="0.2" right="0.2" top="0.75" bottom="0.75" header="0.3" footer="0.3"/>
  <pageSetup scale="60" orientation="landscape" r:id="rId1"/>
  <headerFooter>
    <oddHeader>&amp;R&amp;F
&amp;A</oddHeader>
    <oddFooter>&amp;RDecember 2010</oddFooter>
  </headerFooter>
  <drawing r:id="rId2"/>
</worksheet>
</file>

<file path=xl/worksheets/sheet14.xml><?xml version="1.0" encoding="utf-8"?>
<worksheet xmlns="http://schemas.openxmlformats.org/spreadsheetml/2006/main" xmlns:r="http://schemas.openxmlformats.org/officeDocument/2006/relationships">
  <sheetPr codeName="Sheet11"/>
  <dimension ref="A3:AA31"/>
  <sheetViews>
    <sheetView workbookViewId="0">
      <selection activeCell="E4" sqref="E4"/>
    </sheetView>
  </sheetViews>
  <sheetFormatPr defaultColWidth="11.42578125" defaultRowHeight="12.75"/>
  <cols>
    <col min="2" max="2" width="19.85546875" customWidth="1"/>
    <col min="3" max="3" width="64.5703125" customWidth="1"/>
    <col min="5" max="5" width="10.85546875" style="6" customWidth="1"/>
    <col min="6" max="6" width="11.42578125" style="6"/>
  </cols>
  <sheetData>
    <row r="3" spans="1:6" s="58" customFormat="1" ht="15.95" customHeight="1">
      <c r="A3" s="547" t="s">
        <v>278</v>
      </c>
      <c r="B3" s="547"/>
      <c r="C3" s="547"/>
      <c r="D3" s="547"/>
      <c r="E3" s="547"/>
      <c r="F3" s="405"/>
    </row>
    <row r="4" spans="1:6" s="58" customFormat="1" ht="15.95" customHeight="1">
      <c r="A4" s="138"/>
      <c r="B4" s="42" t="s">
        <v>6</v>
      </c>
      <c r="C4" s="42" t="s">
        <v>272</v>
      </c>
      <c r="D4" s="101" t="s">
        <v>289</v>
      </c>
      <c r="E4" s="482" t="s">
        <v>233</v>
      </c>
      <c r="F4" s="405"/>
    </row>
    <row r="5" spans="1:6" s="58" customFormat="1" ht="14.1" customHeight="1">
      <c r="A5" s="28">
        <v>1</v>
      </c>
      <c r="B5" s="138" t="s">
        <v>298</v>
      </c>
      <c r="C5" s="106" t="s">
        <v>299</v>
      </c>
      <c r="D5" s="155">
        <v>226826.39</v>
      </c>
      <c r="E5" s="154">
        <v>2850783</v>
      </c>
      <c r="F5" s="405"/>
    </row>
    <row r="6" spans="1:6" s="58" customFormat="1" ht="14.1" customHeight="1">
      <c r="A6" s="28">
        <v>2</v>
      </c>
      <c r="B6" s="138" t="s">
        <v>8</v>
      </c>
      <c r="C6" s="55" t="s">
        <v>418</v>
      </c>
      <c r="D6" s="155">
        <v>210100.01</v>
      </c>
      <c r="E6" s="154">
        <v>2378453</v>
      </c>
      <c r="F6" s="405"/>
    </row>
    <row r="7" spans="1:6" s="58" customFormat="1" ht="14.1" customHeight="1">
      <c r="A7" s="28">
        <v>3</v>
      </c>
      <c r="B7" s="138" t="s">
        <v>14</v>
      </c>
      <c r="C7" s="106" t="s">
        <v>419</v>
      </c>
      <c r="D7" s="155">
        <v>158329.60000000001</v>
      </c>
      <c r="E7" s="154">
        <v>6432178</v>
      </c>
      <c r="F7" s="405"/>
    </row>
    <row r="8" spans="1:6" s="58" customFormat="1" ht="14.1" customHeight="1">
      <c r="A8" s="99">
        <v>4</v>
      </c>
      <c r="B8" s="138" t="s">
        <v>12</v>
      </c>
      <c r="C8" s="89" t="s">
        <v>420</v>
      </c>
      <c r="D8" s="155">
        <v>156542.44</v>
      </c>
      <c r="E8" s="154">
        <v>1707672</v>
      </c>
      <c r="F8" s="405"/>
    </row>
    <row r="9" spans="1:6" s="58" customFormat="1" ht="14.1" customHeight="1">
      <c r="A9" s="99">
        <v>5</v>
      </c>
      <c r="B9" s="138" t="s">
        <v>9</v>
      </c>
      <c r="C9" s="106" t="s">
        <v>411</v>
      </c>
      <c r="D9" s="155">
        <v>141685.42000000001</v>
      </c>
      <c r="E9" s="154">
        <v>9320890</v>
      </c>
      <c r="F9" s="405"/>
    </row>
    <row r="10" spans="1:6" s="58" customFormat="1" ht="14.1" customHeight="1">
      <c r="A10" s="99">
        <v>6</v>
      </c>
      <c r="B10" s="138" t="s">
        <v>412</v>
      </c>
      <c r="C10" s="106" t="s">
        <v>413</v>
      </c>
      <c r="D10" s="155">
        <v>126802.22</v>
      </c>
      <c r="E10" s="154">
        <v>1629756</v>
      </c>
      <c r="F10" s="405"/>
    </row>
    <row r="11" spans="1:6" s="58" customFormat="1" ht="14.1" customHeight="1">
      <c r="A11" s="99">
        <v>7</v>
      </c>
      <c r="B11" s="138" t="s">
        <v>17</v>
      </c>
      <c r="C11" s="106" t="s">
        <v>421</v>
      </c>
      <c r="D11" s="155">
        <v>122261.48</v>
      </c>
      <c r="E11" s="154">
        <v>4865754</v>
      </c>
      <c r="F11" s="405"/>
    </row>
    <row r="12" spans="1:6" s="58" customFormat="1" ht="14.1" customHeight="1">
      <c r="A12" s="99">
        <v>8</v>
      </c>
      <c r="B12" s="138" t="s">
        <v>54</v>
      </c>
      <c r="C12" s="106" t="s">
        <v>414</v>
      </c>
      <c r="D12" s="155">
        <v>114249.9</v>
      </c>
      <c r="E12" s="154">
        <v>816726</v>
      </c>
      <c r="F12" s="405"/>
    </row>
    <row r="13" spans="1:6" s="58" customFormat="1" ht="14.1" customHeight="1">
      <c r="A13" s="99">
        <v>9</v>
      </c>
      <c r="B13" s="138" t="s">
        <v>301</v>
      </c>
      <c r="C13" s="106" t="s">
        <v>282</v>
      </c>
      <c r="D13" s="155">
        <v>100876.07</v>
      </c>
      <c r="E13" s="154">
        <v>1252625</v>
      </c>
      <c r="F13" s="405"/>
    </row>
    <row r="14" spans="1:6" s="58" customFormat="1" ht="14.1" customHeight="1">
      <c r="A14" s="99">
        <v>10</v>
      </c>
      <c r="B14" s="138" t="s">
        <v>10</v>
      </c>
      <c r="C14" s="55" t="s">
        <v>422</v>
      </c>
      <c r="D14" s="155">
        <v>86922.21</v>
      </c>
      <c r="E14" s="154">
        <v>675024</v>
      </c>
      <c r="F14" s="405"/>
    </row>
    <row r="16" spans="1:6">
      <c r="C16" s="157" t="s">
        <v>277</v>
      </c>
    </row>
    <row r="18" spans="1:27" ht="15">
      <c r="A18" s="547" t="s">
        <v>410</v>
      </c>
      <c r="B18" s="547"/>
      <c r="C18" s="547"/>
      <c r="D18" s="547"/>
      <c r="E18" s="547"/>
    </row>
    <row r="19" spans="1:27" s="58" customFormat="1" ht="14.1" customHeight="1">
      <c r="A19" s="138"/>
      <c r="B19" s="42" t="s">
        <v>145</v>
      </c>
      <c r="C19" s="101" t="s">
        <v>272</v>
      </c>
      <c r="D19" s="42" t="s">
        <v>308</v>
      </c>
      <c r="E19" s="150" t="s">
        <v>7</v>
      </c>
      <c r="F19" s="6"/>
      <c r="G19"/>
      <c r="H19"/>
      <c r="I19"/>
      <c r="J19"/>
      <c r="K19"/>
      <c r="L19"/>
      <c r="M19"/>
      <c r="N19"/>
      <c r="O19"/>
      <c r="P19"/>
      <c r="Q19"/>
      <c r="R19"/>
      <c r="S19"/>
      <c r="T19"/>
      <c r="U19"/>
      <c r="V19"/>
      <c r="W19"/>
      <c r="X19"/>
      <c r="Y19"/>
      <c r="Z19"/>
      <c r="AA19"/>
    </row>
    <row r="20" spans="1:27" s="58" customFormat="1" ht="14.1" customHeight="1">
      <c r="A20" s="28">
        <v>1</v>
      </c>
      <c r="B20" s="2" t="s">
        <v>54</v>
      </c>
      <c r="C20" s="85" t="s">
        <v>415</v>
      </c>
      <c r="D20" s="9">
        <v>47126600</v>
      </c>
      <c r="E20" s="3">
        <v>2782.47</v>
      </c>
      <c r="F20" s="6"/>
      <c r="G20"/>
      <c r="H20"/>
      <c r="I20"/>
      <c r="J20"/>
      <c r="K20"/>
      <c r="L20"/>
      <c r="M20"/>
      <c r="N20"/>
      <c r="O20"/>
      <c r="P20"/>
      <c r="Q20"/>
      <c r="R20"/>
      <c r="S20"/>
      <c r="T20"/>
      <c r="U20"/>
      <c r="V20"/>
      <c r="W20"/>
      <c r="X20"/>
      <c r="Y20"/>
      <c r="Z20"/>
      <c r="AA20"/>
    </row>
    <row r="21" spans="1:27" s="58" customFormat="1" ht="14.1" customHeight="1">
      <c r="A21" s="28">
        <v>2</v>
      </c>
      <c r="B21" s="2" t="s">
        <v>302</v>
      </c>
      <c r="C21" s="85" t="s">
        <v>303</v>
      </c>
      <c r="D21" s="9">
        <v>15365035</v>
      </c>
      <c r="E21" s="3">
        <v>5158.2879999999996</v>
      </c>
      <c r="F21" s="6"/>
      <c r="G21"/>
      <c r="H21"/>
      <c r="I21"/>
      <c r="J21"/>
      <c r="K21"/>
      <c r="L21"/>
      <c r="M21"/>
      <c r="N21"/>
      <c r="O21"/>
      <c r="P21"/>
      <c r="Q21"/>
      <c r="R21"/>
      <c r="S21"/>
      <c r="T21"/>
      <c r="U21"/>
      <c r="V21"/>
      <c r="W21"/>
      <c r="X21"/>
      <c r="Y21"/>
      <c r="Z21"/>
      <c r="AA21"/>
    </row>
    <row r="22" spans="1:27" s="58" customFormat="1" ht="14.1" customHeight="1">
      <c r="A22" s="28">
        <v>3</v>
      </c>
      <c r="B22" s="2" t="s">
        <v>34</v>
      </c>
      <c r="C22" s="85" t="s">
        <v>423</v>
      </c>
      <c r="D22" s="9">
        <v>12207462</v>
      </c>
      <c r="E22" s="3">
        <v>14338.23</v>
      </c>
      <c r="F22" s="6"/>
      <c r="G22"/>
      <c r="H22"/>
      <c r="I22"/>
      <c r="J22"/>
      <c r="K22"/>
      <c r="L22"/>
      <c r="M22"/>
      <c r="N22"/>
      <c r="O22"/>
      <c r="P22"/>
      <c r="Q22"/>
      <c r="R22"/>
      <c r="S22"/>
      <c r="T22"/>
      <c r="U22"/>
      <c r="V22"/>
      <c r="W22"/>
      <c r="X22"/>
      <c r="Y22"/>
      <c r="Z22"/>
      <c r="AA22"/>
    </row>
    <row r="23" spans="1:27" s="58" customFormat="1" ht="14.1" customHeight="1">
      <c r="A23" s="99">
        <v>4</v>
      </c>
      <c r="B23" s="2" t="s">
        <v>424</v>
      </c>
      <c r="C23" s="85" t="s">
        <v>416</v>
      </c>
      <c r="D23" s="9">
        <v>12004610</v>
      </c>
      <c r="E23" s="3">
        <v>15691.49</v>
      </c>
      <c r="F23" s="6"/>
      <c r="G23"/>
      <c r="H23"/>
      <c r="I23"/>
      <c r="J23"/>
      <c r="K23"/>
      <c r="L23"/>
      <c r="M23"/>
      <c r="N23"/>
      <c r="O23"/>
      <c r="P23"/>
      <c r="Q23"/>
      <c r="R23"/>
      <c r="S23"/>
      <c r="T23"/>
      <c r="U23"/>
      <c r="V23"/>
      <c r="W23"/>
      <c r="X23"/>
      <c r="Y23"/>
      <c r="Z23"/>
      <c r="AA23"/>
    </row>
    <row r="24" spans="1:27" s="58" customFormat="1" ht="14.1" customHeight="1">
      <c r="A24" s="99">
        <v>5</v>
      </c>
      <c r="B24" s="2" t="s">
        <v>21</v>
      </c>
      <c r="C24" s="85" t="s">
        <v>304</v>
      </c>
      <c r="D24" s="9">
        <v>9906940</v>
      </c>
      <c r="E24" s="3">
        <v>11740.5</v>
      </c>
      <c r="F24" s="6"/>
      <c r="G24"/>
      <c r="H24"/>
      <c r="I24"/>
      <c r="J24"/>
      <c r="K24"/>
      <c r="L24"/>
      <c r="M24"/>
      <c r="N24"/>
      <c r="O24"/>
      <c r="P24"/>
      <c r="Q24"/>
      <c r="R24"/>
      <c r="S24"/>
      <c r="T24"/>
      <c r="U24"/>
      <c r="V24"/>
      <c r="W24"/>
      <c r="X24"/>
      <c r="Y24"/>
      <c r="Z24"/>
      <c r="AA24"/>
    </row>
    <row r="25" spans="1:27" s="58" customFormat="1" ht="14.1" customHeight="1">
      <c r="A25" s="99">
        <v>6</v>
      </c>
      <c r="B25" s="2" t="s">
        <v>425</v>
      </c>
      <c r="C25" s="85" t="s">
        <v>417</v>
      </c>
      <c r="D25" s="9">
        <v>9506179</v>
      </c>
      <c r="E25" s="3">
        <v>9297.75</v>
      </c>
      <c r="F25" s="6"/>
      <c r="G25"/>
      <c r="H25"/>
      <c r="I25"/>
      <c r="J25"/>
      <c r="K25"/>
      <c r="L25"/>
      <c r="M25"/>
      <c r="N25"/>
      <c r="O25"/>
      <c r="P25"/>
      <c r="Q25"/>
      <c r="R25"/>
      <c r="S25"/>
      <c r="T25"/>
      <c r="U25"/>
      <c r="V25"/>
      <c r="W25"/>
      <c r="X25"/>
      <c r="Y25"/>
      <c r="Z25"/>
      <c r="AA25"/>
    </row>
    <row r="26" spans="1:27" s="58" customFormat="1" ht="14.1" customHeight="1">
      <c r="A26" s="99">
        <v>7</v>
      </c>
      <c r="B26" s="2" t="s">
        <v>9</v>
      </c>
      <c r="C26" s="85" t="s">
        <v>411</v>
      </c>
      <c r="D26" s="9">
        <v>9320890</v>
      </c>
      <c r="E26" s="3">
        <v>141685.42000000001</v>
      </c>
      <c r="F26" s="6"/>
      <c r="G26"/>
      <c r="H26"/>
      <c r="I26"/>
      <c r="J26"/>
      <c r="K26"/>
      <c r="L26"/>
      <c r="M26"/>
      <c r="N26"/>
      <c r="O26"/>
      <c r="P26"/>
      <c r="Q26"/>
      <c r="R26"/>
      <c r="S26"/>
      <c r="T26"/>
      <c r="U26"/>
      <c r="V26"/>
      <c r="W26"/>
      <c r="X26"/>
      <c r="Y26"/>
      <c r="Z26"/>
      <c r="AA26"/>
    </row>
    <row r="27" spans="1:27" s="58" customFormat="1" ht="14.1" customHeight="1">
      <c r="A27" s="99">
        <v>8</v>
      </c>
      <c r="B27" s="2" t="s">
        <v>35</v>
      </c>
      <c r="C27" s="85" t="s">
        <v>252</v>
      </c>
      <c r="D27" s="9">
        <v>7170225</v>
      </c>
      <c r="E27" s="3">
        <v>8949.83</v>
      </c>
      <c r="F27" s="6"/>
      <c r="G27"/>
      <c r="H27"/>
      <c r="I27"/>
      <c r="J27"/>
      <c r="K27"/>
      <c r="L27"/>
      <c r="M27"/>
      <c r="N27"/>
      <c r="O27"/>
      <c r="P27"/>
      <c r="Q27"/>
      <c r="R27"/>
      <c r="S27"/>
      <c r="T27"/>
      <c r="U27"/>
      <c r="V27"/>
      <c r="W27"/>
      <c r="X27"/>
      <c r="Y27"/>
      <c r="Z27"/>
      <c r="AA27"/>
    </row>
    <row r="28" spans="1:27" s="58" customFormat="1" ht="14.1" customHeight="1">
      <c r="A28" s="99">
        <v>9</v>
      </c>
      <c r="B28" s="2" t="s">
        <v>305</v>
      </c>
      <c r="C28" s="85" t="s">
        <v>306</v>
      </c>
      <c r="D28" s="9">
        <v>6810203</v>
      </c>
      <c r="E28" s="3">
        <v>4584.3990000000003</v>
      </c>
      <c r="F28" s="6"/>
      <c r="G28"/>
      <c r="H28"/>
      <c r="I28"/>
      <c r="J28"/>
      <c r="K28"/>
      <c r="L28"/>
      <c r="M28"/>
      <c r="N28"/>
      <c r="O28"/>
      <c r="P28"/>
      <c r="Q28"/>
      <c r="R28"/>
      <c r="S28"/>
      <c r="T28"/>
      <c r="U28"/>
      <c r="V28"/>
      <c r="W28"/>
      <c r="X28"/>
      <c r="Y28"/>
      <c r="Z28"/>
      <c r="AA28"/>
    </row>
    <row r="29" spans="1:27" s="58" customFormat="1" ht="14.1" customHeight="1">
      <c r="A29" s="99">
        <v>10</v>
      </c>
      <c r="B29" s="2" t="s">
        <v>14</v>
      </c>
      <c r="C29" s="106" t="s">
        <v>419</v>
      </c>
      <c r="D29" s="9">
        <v>6432178</v>
      </c>
      <c r="E29" s="3">
        <v>158329.60000000001</v>
      </c>
      <c r="F29" s="6"/>
      <c r="G29"/>
      <c r="H29"/>
      <c r="I29"/>
      <c r="J29"/>
      <c r="K29"/>
      <c r="L29"/>
      <c r="M29"/>
      <c r="N29"/>
      <c r="O29"/>
      <c r="P29"/>
      <c r="Q29"/>
      <c r="R29"/>
      <c r="S29"/>
      <c r="T29"/>
      <c r="U29"/>
      <c r="V29"/>
      <c r="W29"/>
      <c r="X29"/>
      <c r="Y29"/>
      <c r="Z29"/>
      <c r="AA29"/>
    </row>
    <row r="31" spans="1:27">
      <c r="C31" s="548" t="s">
        <v>307</v>
      </c>
      <c r="D31" s="549"/>
      <c r="E31" s="549"/>
    </row>
  </sheetData>
  <mergeCells count="3">
    <mergeCell ref="A3:E3"/>
    <mergeCell ref="A18:E18"/>
    <mergeCell ref="C31:E31"/>
  </mergeCells>
  <phoneticPr fontId="2" type="noConversion"/>
  <pageMargins left="0.75" right="0.75" top="1" bottom="1" header="0.5" footer="0.5"/>
  <pageSetup orientation="landscape" horizontalDpi="4294967292" verticalDpi="4294967292" r:id="rId1"/>
  <headerFooter alignWithMargins="0">
    <oddHeader>&amp;R&amp;F
&amp;A</oddHeader>
    <oddFooter>&amp;RDecember 2010</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sheetPr codeName="Sheet12"/>
  <dimension ref="A1:S138"/>
  <sheetViews>
    <sheetView topLeftCell="A61" zoomScale="85" zoomScaleNormal="85" workbookViewId="0">
      <selection activeCell="A81" sqref="A81:C102"/>
    </sheetView>
  </sheetViews>
  <sheetFormatPr defaultColWidth="8.85546875" defaultRowHeight="12.75"/>
  <cols>
    <col min="1" max="1" width="12.85546875" style="248" customWidth="1"/>
    <col min="2" max="17" width="13.42578125" style="248" customWidth="1"/>
    <col min="18" max="18" width="8.85546875" style="248"/>
    <col min="19" max="16384" width="8.85546875" style="67"/>
  </cols>
  <sheetData>
    <row r="1" spans="1:18" s="68" customFormat="1" ht="33.75" customHeight="1">
      <c r="A1" s="551" t="s">
        <v>72</v>
      </c>
      <c r="B1" s="551"/>
      <c r="C1" s="551"/>
      <c r="D1" s="551"/>
      <c r="E1" s="551"/>
      <c r="F1" s="551"/>
      <c r="G1" s="551"/>
      <c r="H1" s="551"/>
      <c r="I1" s="551"/>
      <c r="J1" s="551"/>
      <c r="K1" s="551"/>
      <c r="L1" s="551"/>
      <c r="M1" s="551"/>
      <c r="N1" s="551"/>
      <c r="O1" s="551"/>
      <c r="P1" s="551"/>
      <c r="Q1" s="248"/>
      <c r="R1" s="248"/>
    </row>
    <row r="2" spans="1:18" s="68" customFormat="1" ht="84.95" customHeight="1">
      <c r="A2" s="249"/>
      <c r="B2" s="249"/>
      <c r="C2" s="249"/>
      <c r="D2" s="249"/>
      <c r="E2" s="249"/>
      <c r="F2" s="249"/>
      <c r="G2" s="249"/>
      <c r="H2" s="249"/>
      <c r="I2" s="249"/>
      <c r="J2" s="249"/>
      <c r="K2" s="249"/>
      <c r="L2" s="249"/>
      <c r="M2" s="249"/>
      <c r="N2" s="249"/>
      <c r="O2" s="249"/>
      <c r="P2" s="249"/>
      <c r="Q2" s="248"/>
      <c r="R2" s="248"/>
    </row>
    <row r="3" spans="1:18" ht="54" customHeight="1">
      <c r="A3" s="549" t="s">
        <v>426</v>
      </c>
      <c r="B3" s="550"/>
      <c r="C3" s="550"/>
      <c r="D3" s="250"/>
      <c r="E3" s="250"/>
      <c r="F3" s="250"/>
      <c r="G3" s="250"/>
      <c r="H3" s="250"/>
      <c r="I3" s="250"/>
      <c r="J3" s="250"/>
      <c r="K3" s="250"/>
      <c r="L3" s="250"/>
      <c r="M3" s="251"/>
      <c r="N3" s="251"/>
      <c r="O3" s="251"/>
      <c r="P3" s="251"/>
    </row>
    <row r="4" spans="1:18" ht="57.95" customHeight="1">
      <c r="A4" s="244"/>
      <c r="B4" s="244"/>
      <c r="C4" s="244"/>
      <c r="D4" s="250"/>
      <c r="E4" s="250"/>
      <c r="F4" s="250"/>
      <c r="G4" s="250"/>
      <c r="H4" s="250"/>
      <c r="I4" s="250"/>
      <c r="J4" s="250"/>
      <c r="K4" s="250"/>
      <c r="L4" s="250"/>
      <c r="M4" s="251"/>
      <c r="N4" s="251"/>
      <c r="O4" s="251"/>
      <c r="P4" s="251"/>
    </row>
    <row r="5" spans="1:18" s="69" customFormat="1" ht="30">
      <c r="A5" s="252" t="s">
        <v>239</v>
      </c>
      <c r="B5" s="250"/>
      <c r="C5" s="250"/>
      <c r="D5" s="250"/>
      <c r="E5" s="250"/>
      <c r="F5" s="250"/>
      <c r="G5" s="250"/>
      <c r="H5" s="250"/>
      <c r="I5" s="250"/>
      <c r="J5" s="250"/>
      <c r="K5" s="250"/>
      <c r="L5" s="250"/>
      <c r="M5" s="251"/>
      <c r="N5" s="251"/>
      <c r="O5" s="251"/>
      <c r="P5" s="251"/>
      <c r="Q5" s="248"/>
      <c r="R5" s="248"/>
    </row>
    <row r="6" spans="1:18" s="69" customFormat="1" ht="15">
      <c r="A6" s="252"/>
      <c r="B6" s="250"/>
      <c r="C6" s="250"/>
      <c r="D6" s="250"/>
      <c r="E6" s="250"/>
      <c r="F6" s="250"/>
      <c r="G6" s="250"/>
      <c r="H6" s="250"/>
      <c r="I6" s="250"/>
      <c r="J6" s="250"/>
      <c r="K6" s="250"/>
      <c r="L6" s="250"/>
      <c r="M6" s="251"/>
      <c r="N6" s="251"/>
      <c r="O6" s="251"/>
      <c r="P6" s="251"/>
      <c r="Q6" s="248"/>
      <c r="R6" s="248"/>
    </row>
    <row r="7" spans="1:18">
      <c r="A7" s="253" t="s">
        <v>97</v>
      </c>
      <c r="B7" s="250"/>
      <c r="C7" s="250"/>
      <c r="D7" s="250"/>
      <c r="E7" s="250"/>
      <c r="F7" s="250"/>
      <c r="G7" s="250"/>
      <c r="H7" s="250"/>
      <c r="I7" s="250"/>
      <c r="J7" s="250"/>
      <c r="K7" s="250"/>
      <c r="L7" s="250"/>
      <c r="M7" s="251"/>
      <c r="N7" s="251"/>
      <c r="O7" s="251"/>
      <c r="P7" s="251"/>
    </row>
    <row r="8" spans="1:18" ht="25.5">
      <c r="A8" s="89" t="s">
        <v>239</v>
      </c>
      <c r="B8" s="176" t="s">
        <v>88</v>
      </c>
      <c r="C8" s="176" t="s">
        <v>260</v>
      </c>
      <c r="D8" s="176" t="s">
        <v>182</v>
      </c>
      <c r="E8" s="176" t="s">
        <v>153</v>
      </c>
      <c r="F8" s="176" t="s">
        <v>167</v>
      </c>
      <c r="G8" s="176" t="s">
        <v>183</v>
      </c>
      <c r="H8" s="418" t="s">
        <v>120</v>
      </c>
      <c r="I8" s="176" t="s">
        <v>121</v>
      </c>
      <c r="J8" s="176" t="s">
        <v>126</v>
      </c>
      <c r="K8" s="176" t="s">
        <v>184</v>
      </c>
      <c r="L8" s="176" t="s">
        <v>127</v>
      </c>
      <c r="M8" s="193" t="s">
        <v>201</v>
      </c>
      <c r="N8" s="251"/>
      <c r="O8" s="251"/>
      <c r="P8" s="251"/>
      <c r="Q8" s="251"/>
    </row>
    <row r="9" spans="1:18" s="69" customFormat="1" ht="25.5">
      <c r="A9" s="255" t="s">
        <v>219</v>
      </c>
      <c r="B9" s="256">
        <f>B23</f>
        <v>468</v>
      </c>
      <c r="C9" s="256">
        <f>C23</f>
        <v>44368</v>
      </c>
      <c r="D9" s="256">
        <f t="shared" ref="D9:L9" si="0">D23</f>
        <v>50214</v>
      </c>
      <c r="E9" s="256">
        <f t="shared" si="0"/>
        <v>2751</v>
      </c>
      <c r="F9" s="256">
        <f t="shared" si="0"/>
        <v>1793</v>
      </c>
      <c r="G9" s="256">
        <f t="shared" si="0"/>
        <v>22176</v>
      </c>
      <c r="H9" s="256">
        <f t="shared" si="0"/>
        <v>121914</v>
      </c>
      <c r="I9" s="256">
        <f t="shared" si="0"/>
        <v>6524</v>
      </c>
      <c r="J9" s="256">
        <f t="shared" si="0"/>
        <v>16807</v>
      </c>
      <c r="K9" s="256">
        <f t="shared" si="0"/>
        <v>21791</v>
      </c>
      <c r="L9" s="256">
        <f t="shared" si="0"/>
        <v>207982</v>
      </c>
      <c r="M9" s="256">
        <f>SUM(B9:L9)</f>
        <v>496788</v>
      </c>
      <c r="N9" s="251"/>
      <c r="O9"/>
      <c r="P9" s="251"/>
      <c r="Q9" s="251"/>
      <c r="R9" s="248"/>
    </row>
    <row r="10" spans="1:18" s="69" customFormat="1">
      <c r="A10" s="253"/>
      <c r="B10" s="257"/>
      <c r="C10" s="257"/>
      <c r="D10" s="257"/>
      <c r="E10" s="257"/>
      <c r="F10" s="257"/>
      <c r="G10" s="257"/>
      <c r="H10" s="257"/>
      <c r="I10" s="257"/>
      <c r="J10" s="257"/>
      <c r="K10" s="257"/>
      <c r="L10" s="257"/>
      <c r="M10" s="251"/>
      <c r="N10" s="251"/>
      <c r="O10" s="251"/>
      <c r="P10" s="251"/>
      <c r="Q10" s="248"/>
      <c r="R10" s="248"/>
    </row>
    <row r="11" spans="1:18" s="69" customFormat="1">
      <c r="A11" s="253"/>
      <c r="B11" s="250"/>
      <c r="C11" s="250"/>
      <c r="D11" s="250"/>
      <c r="E11" s="250"/>
      <c r="F11" s="250"/>
      <c r="G11" s="250"/>
      <c r="H11" s="250"/>
      <c r="I11" s="250"/>
      <c r="J11" s="250"/>
      <c r="K11" s="250"/>
      <c r="L11" s="250"/>
      <c r="M11" s="251"/>
      <c r="N11" s="251"/>
      <c r="O11" s="251"/>
      <c r="P11" s="251"/>
      <c r="Q11" s="248"/>
      <c r="R11" s="248"/>
    </row>
    <row r="12" spans="1:18" s="69" customFormat="1">
      <c r="A12" s="253"/>
      <c r="B12" s="250"/>
      <c r="C12" s="250"/>
      <c r="D12" s="250"/>
      <c r="E12" s="250"/>
      <c r="F12" s="250"/>
      <c r="G12" s="250"/>
      <c r="H12" s="250"/>
      <c r="I12" s="250"/>
      <c r="J12" s="250"/>
      <c r="K12" s="250"/>
      <c r="L12" s="250"/>
      <c r="M12" s="251"/>
      <c r="N12" s="251"/>
      <c r="O12" s="251"/>
      <c r="P12" s="251"/>
      <c r="Q12" s="248"/>
      <c r="R12" s="248"/>
    </row>
    <row r="13" spans="1:18" s="69" customFormat="1">
      <c r="A13" s="253"/>
      <c r="B13" s="250"/>
      <c r="C13" s="250"/>
      <c r="D13" s="250"/>
      <c r="E13" s="250"/>
      <c r="F13" s="250"/>
      <c r="G13" s="250"/>
      <c r="H13" s="250"/>
      <c r="I13" s="250"/>
      <c r="J13" s="250"/>
      <c r="K13" s="250"/>
      <c r="L13" s="250"/>
      <c r="M13" s="251"/>
      <c r="N13" s="251"/>
      <c r="O13" s="251"/>
      <c r="P13" s="251"/>
      <c r="Q13" s="248"/>
      <c r="R13" s="248"/>
    </row>
    <row r="14" spans="1:18" s="69" customFormat="1">
      <c r="A14" s="253" t="s">
        <v>96</v>
      </c>
      <c r="B14" s="250"/>
      <c r="C14" s="250"/>
      <c r="D14" s="250"/>
      <c r="E14" s="250"/>
      <c r="F14" s="250"/>
      <c r="G14" s="250"/>
      <c r="H14" s="250"/>
      <c r="I14" s="250"/>
      <c r="J14" s="250"/>
      <c r="K14" s="250"/>
      <c r="L14" s="250"/>
      <c r="M14" s="251"/>
      <c r="N14" s="251"/>
      <c r="O14" s="251"/>
      <c r="P14" s="251"/>
      <c r="Q14" s="248"/>
      <c r="R14" s="248"/>
    </row>
    <row r="15" spans="1:18" s="69" customFormat="1" ht="27.75" customHeight="1">
      <c r="A15" s="8" t="s">
        <v>196</v>
      </c>
      <c r="B15" s="176" t="s">
        <v>88</v>
      </c>
      <c r="C15" s="176" t="s">
        <v>260</v>
      </c>
      <c r="D15" s="176" t="s">
        <v>182</v>
      </c>
      <c r="E15" s="176" t="s">
        <v>153</v>
      </c>
      <c r="F15" s="176" t="s">
        <v>167</v>
      </c>
      <c r="G15" s="176" t="s">
        <v>183</v>
      </c>
      <c r="H15" s="418" t="s">
        <v>120</v>
      </c>
      <c r="I15" s="176" t="s">
        <v>121</v>
      </c>
      <c r="J15" s="176" t="s">
        <v>126</v>
      </c>
      <c r="K15" s="176" t="s">
        <v>184</v>
      </c>
      <c r="L15" s="176" t="s">
        <v>127</v>
      </c>
      <c r="M15" s="193" t="s">
        <v>201</v>
      </c>
      <c r="N15" s="251"/>
      <c r="O15" s="251"/>
      <c r="P15" s="251"/>
      <c r="Q15" s="251"/>
      <c r="R15" s="248"/>
    </row>
    <row r="16" spans="1:18" s="69" customFormat="1">
      <c r="A16" s="66" t="s">
        <v>146</v>
      </c>
      <c r="B16" s="9">
        <f>B30</f>
        <v>218</v>
      </c>
      <c r="C16" s="9">
        <f>C30</f>
        <v>31252</v>
      </c>
      <c r="D16" s="9">
        <f>D30</f>
        <v>27484</v>
      </c>
      <c r="E16" s="9">
        <f>E30</f>
        <v>1391</v>
      </c>
      <c r="F16" s="9">
        <f>F30+G30</f>
        <v>647</v>
      </c>
      <c r="G16" s="9">
        <f>H30+I30</f>
        <v>12303</v>
      </c>
      <c r="H16" s="9">
        <f t="shared" ref="H16:H22" si="1">J30</f>
        <v>112208</v>
      </c>
      <c r="I16" s="9">
        <f>K30+L30+M30</f>
        <v>3303</v>
      </c>
      <c r="J16" s="9">
        <f>N30</f>
        <v>9511</v>
      </c>
      <c r="K16" s="9">
        <f>O30</f>
        <v>14079</v>
      </c>
      <c r="L16" s="9">
        <f>P30</f>
        <v>122794</v>
      </c>
      <c r="M16" s="9">
        <f t="shared" ref="M16:M22" si="2">SUM(B16:L16)</f>
        <v>335190</v>
      </c>
      <c r="N16" s="251"/>
      <c r="O16" s="251"/>
      <c r="P16" s="251"/>
      <c r="Q16" s="251"/>
      <c r="R16" s="248"/>
    </row>
    <row r="17" spans="1:18" s="69" customFormat="1">
      <c r="A17" s="66" t="s">
        <v>236</v>
      </c>
      <c r="B17" s="9">
        <f t="shared" ref="B17:E22" si="3">B31</f>
        <v>91</v>
      </c>
      <c r="C17" s="9">
        <f t="shared" si="3"/>
        <v>6820</v>
      </c>
      <c r="D17" s="9">
        <f t="shared" si="3"/>
        <v>11936</v>
      </c>
      <c r="E17" s="9">
        <f t="shared" si="3"/>
        <v>873</v>
      </c>
      <c r="F17" s="9">
        <f t="shared" ref="F17:F22" si="4">F31+G31</f>
        <v>477</v>
      </c>
      <c r="G17" s="9">
        <f t="shared" ref="G17:G22" si="5">H31+I31</f>
        <v>5956</v>
      </c>
      <c r="H17" s="9">
        <f t="shared" si="1"/>
        <v>3907</v>
      </c>
      <c r="I17" s="9">
        <f t="shared" ref="I17:I22" si="6">K31+L31+M31</f>
        <v>1239</v>
      </c>
      <c r="J17" s="9">
        <f t="shared" ref="J17:L22" si="7">N31</f>
        <v>3727</v>
      </c>
      <c r="K17" s="9">
        <f t="shared" si="7"/>
        <v>3546</v>
      </c>
      <c r="L17" s="9">
        <f t="shared" si="7"/>
        <v>57258</v>
      </c>
      <c r="M17" s="9">
        <f t="shared" si="2"/>
        <v>95830</v>
      </c>
      <c r="N17" s="251"/>
      <c r="O17" s="251"/>
      <c r="P17" s="251"/>
      <c r="Q17" s="251"/>
      <c r="R17" s="248"/>
    </row>
    <row r="18" spans="1:18" s="69" customFormat="1">
      <c r="A18" s="66" t="s">
        <v>387</v>
      </c>
      <c r="B18" s="9">
        <f t="shared" si="3"/>
        <v>74</v>
      </c>
      <c r="C18" s="9">
        <f t="shared" si="3"/>
        <v>1252</v>
      </c>
      <c r="D18" s="9">
        <f t="shared" si="3"/>
        <v>4850</v>
      </c>
      <c r="E18" s="9">
        <f t="shared" si="3"/>
        <v>228</v>
      </c>
      <c r="F18" s="9">
        <f t="shared" si="4"/>
        <v>358</v>
      </c>
      <c r="G18" s="9">
        <f t="shared" si="5"/>
        <v>2385</v>
      </c>
      <c r="H18" s="9">
        <f t="shared" si="1"/>
        <v>1872</v>
      </c>
      <c r="I18" s="9">
        <f t="shared" si="6"/>
        <v>917</v>
      </c>
      <c r="J18" s="9">
        <f t="shared" si="7"/>
        <v>2300</v>
      </c>
      <c r="K18" s="9">
        <f t="shared" si="7"/>
        <v>2139</v>
      </c>
      <c r="L18" s="9">
        <f t="shared" si="7"/>
        <v>8881</v>
      </c>
      <c r="M18" s="9">
        <f t="shared" si="2"/>
        <v>25256</v>
      </c>
      <c r="N18" s="251"/>
      <c r="O18" s="251"/>
      <c r="P18" s="251"/>
      <c r="Q18" s="251"/>
      <c r="R18" s="248"/>
    </row>
    <row r="19" spans="1:18" s="69" customFormat="1">
      <c r="A19" s="66" t="s">
        <v>388</v>
      </c>
      <c r="B19" s="9">
        <f t="shared" si="3"/>
        <v>33</v>
      </c>
      <c r="C19" s="9">
        <f t="shared" si="3"/>
        <v>2066</v>
      </c>
      <c r="D19" s="9">
        <f t="shared" si="3"/>
        <v>2719</v>
      </c>
      <c r="E19" s="9">
        <f t="shared" si="3"/>
        <v>152</v>
      </c>
      <c r="F19" s="9">
        <f t="shared" si="4"/>
        <v>276</v>
      </c>
      <c r="G19" s="9">
        <f t="shared" si="5"/>
        <v>800</v>
      </c>
      <c r="H19" s="9">
        <f t="shared" si="1"/>
        <v>1306</v>
      </c>
      <c r="I19" s="9">
        <f t="shared" si="6"/>
        <v>317</v>
      </c>
      <c r="J19" s="9">
        <f t="shared" si="7"/>
        <v>484</v>
      </c>
      <c r="K19" s="9">
        <f t="shared" si="7"/>
        <v>1215</v>
      </c>
      <c r="L19" s="9">
        <f t="shared" si="7"/>
        <v>1934</v>
      </c>
      <c r="M19" s="9">
        <f t="shared" si="2"/>
        <v>11302</v>
      </c>
      <c r="N19" s="251"/>
      <c r="O19" s="251"/>
      <c r="P19" s="251"/>
      <c r="Q19" s="251"/>
      <c r="R19" s="248"/>
    </row>
    <row r="20" spans="1:18" s="69" customFormat="1">
      <c r="A20" s="66" t="s">
        <v>389</v>
      </c>
      <c r="B20" s="9">
        <f t="shared" si="3"/>
        <v>1</v>
      </c>
      <c r="C20" s="9">
        <f t="shared" si="3"/>
        <v>162</v>
      </c>
      <c r="D20" s="9">
        <f t="shared" si="3"/>
        <v>209</v>
      </c>
      <c r="E20" s="9">
        <f t="shared" si="3"/>
        <v>5</v>
      </c>
      <c r="F20" s="9">
        <f t="shared" si="4"/>
        <v>9</v>
      </c>
      <c r="G20" s="9">
        <f t="shared" si="5"/>
        <v>156</v>
      </c>
      <c r="H20" s="9">
        <f t="shared" si="1"/>
        <v>55</v>
      </c>
      <c r="I20" s="9">
        <f t="shared" si="6"/>
        <v>44</v>
      </c>
      <c r="J20" s="9">
        <f t="shared" si="7"/>
        <v>83</v>
      </c>
      <c r="K20" s="9">
        <f t="shared" si="7"/>
        <v>58</v>
      </c>
      <c r="L20" s="9">
        <f t="shared" si="7"/>
        <v>978</v>
      </c>
      <c r="M20" s="9">
        <f t="shared" si="2"/>
        <v>1760</v>
      </c>
      <c r="N20" s="251"/>
      <c r="O20" s="251"/>
      <c r="P20" s="251"/>
      <c r="Q20" s="251"/>
      <c r="R20" s="248"/>
    </row>
    <row r="21" spans="1:18">
      <c r="A21" s="66" t="s">
        <v>133</v>
      </c>
      <c r="B21" s="9">
        <f t="shared" si="3"/>
        <v>43</v>
      </c>
      <c r="C21" s="9">
        <f t="shared" si="3"/>
        <v>1991</v>
      </c>
      <c r="D21" s="9">
        <f t="shared" si="3"/>
        <v>2249</v>
      </c>
      <c r="E21" s="9">
        <f t="shared" si="3"/>
        <v>72</v>
      </c>
      <c r="F21" s="9">
        <f t="shared" si="4"/>
        <v>6</v>
      </c>
      <c r="G21" s="9">
        <f t="shared" si="5"/>
        <v>391</v>
      </c>
      <c r="H21" s="9">
        <f t="shared" si="1"/>
        <v>649</v>
      </c>
      <c r="I21" s="9">
        <f t="shared" si="6"/>
        <v>575</v>
      </c>
      <c r="J21" s="9">
        <f t="shared" si="7"/>
        <v>463</v>
      </c>
      <c r="K21" s="9">
        <f t="shared" si="7"/>
        <v>324</v>
      </c>
      <c r="L21" s="9">
        <f t="shared" si="7"/>
        <v>10836</v>
      </c>
      <c r="M21" s="9">
        <f t="shared" si="2"/>
        <v>17599</v>
      </c>
      <c r="N21" s="250"/>
      <c r="O21" s="250"/>
      <c r="P21" s="250"/>
      <c r="Q21" s="250"/>
    </row>
    <row r="22" spans="1:18">
      <c r="A22" s="66" t="s">
        <v>147</v>
      </c>
      <c r="B22" s="9">
        <f t="shared" si="3"/>
        <v>8</v>
      </c>
      <c r="C22" s="9">
        <f t="shared" si="3"/>
        <v>825</v>
      </c>
      <c r="D22" s="9">
        <f t="shared" si="3"/>
        <v>767</v>
      </c>
      <c r="E22" s="9">
        <f t="shared" si="3"/>
        <v>30</v>
      </c>
      <c r="F22" s="9">
        <f t="shared" si="4"/>
        <v>20</v>
      </c>
      <c r="G22" s="9">
        <f t="shared" si="5"/>
        <v>185</v>
      </c>
      <c r="H22" s="9">
        <f t="shared" si="1"/>
        <v>1917</v>
      </c>
      <c r="I22" s="9">
        <f t="shared" si="6"/>
        <v>129</v>
      </c>
      <c r="J22" s="9">
        <f t="shared" si="7"/>
        <v>239</v>
      </c>
      <c r="K22" s="9">
        <f t="shared" si="7"/>
        <v>430</v>
      </c>
      <c r="L22" s="9">
        <f t="shared" si="7"/>
        <v>5301</v>
      </c>
      <c r="M22" s="9">
        <f t="shared" si="2"/>
        <v>9851</v>
      </c>
      <c r="N22" s="250"/>
      <c r="O22" s="250"/>
      <c r="P22" s="250"/>
      <c r="Q22" s="250"/>
    </row>
    <row r="23" spans="1:18" ht="25.5">
      <c r="A23" s="8" t="s">
        <v>219</v>
      </c>
      <c r="B23" s="9">
        <f>SUM(B16:B22)</f>
        <v>468</v>
      </c>
      <c r="C23" s="9">
        <f>SUM(C16:C22)</f>
        <v>44368</v>
      </c>
      <c r="D23" s="9">
        <f t="shared" ref="D23:L23" si="8">SUM(D16:D22)</f>
        <v>50214</v>
      </c>
      <c r="E23" s="9">
        <f t="shared" si="8"/>
        <v>2751</v>
      </c>
      <c r="F23" s="9">
        <f t="shared" si="8"/>
        <v>1793</v>
      </c>
      <c r="G23" s="9">
        <f t="shared" si="8"/>
        <v>22176</v>
      </c>
      <c r="H23" s="9">
        <f t="shared" si="8"/>
        <v>121914</v>
      </c>
      <c r="I23" s="9">
        <f t="shared" si="8"/>
        <v>6524</v>
      </c>
      <c r="J23" s="9">
        <f t="shared" si="8"/>
        <v>16807</v>
      </c>
      <c r="K23" s="9">
        <f t="shared" si="8"/>
        <v>21791</v>
      </c>
      <c r="L23" s="9">
        <f t="shared" si="8"/>
        <v>207982</v>
      </c>
      <c r="M23" s="9">
        <f>SUM(M16:M22)</f>
        <v>496788</v>
      </c>
      <c r="N23" s="257"/>
      <c r="O23" s="250"/>
      <c r="P23" s="250"/>
      <c r="Q23" s="250"/>
    </row>
    <row r="24" spans="1:18">
      <c r="A24" s="253"/>
      <c r="B24" s="250"/>
      <c r="C24" s="250"/>
      <c r="D24" s="250"/>
      <c r="E24" s="250"/>
      <c r="F24" s="250"/>
      <c r="G24" s="250"/>
      <c r="H24" s="250"/>
      <c r="I24" s="250"/>
      <c r="J24" s="250"/>
      <c r="K24" s="250"/>
      <c r="L24" s="250"/>
      <c r="M24" s="250"/>
      <c r="N24" s="250"/>
      <c r="O24" s="250"/>
      <c r="P24" s="250"/>
    </row>
    <row r="25" spans="1:18">
      <c r="A25" s="253"/>
      <c r="B25" s="250"/>
      <c r="C25" s="250"/>
      <c r="D25" s="250"/>
      <c r="E25" s="250"/>
      <c r="F25" s="250"/>
      <c r="G25" s="250"/>
      <c r="H25" s="250"/>
      <c r="I25" s="250"/>
      <c r="J25" s="250"/>
      <c r="K25" s="250"/>
      <c r="L25" s="250"/>
      <c r="M25" s="250"/>
      <c r="N25" s="250"/>
      <c r="O25" s="250"/>
      <c r="P25" s="250"/>
    </row>
    <row r="26" spans="1:18">
      <c r="A26" s="253"/>
      <c r="B26" s="250"/>
      <c r="C26" s="250"/>
      <c r="D26" s="250"/>
      <c r="E26" s="250"/>
      <c r="F26" s="250"/>
      <c r="G26" s="250"/>
      <c r="H26" s="250"/>
      <c r="I26" s="250"/>
      <c r="J26" s="250"/>
      <c r="K26" s="250"/>
      <c r="L26" s="250"/>
      <c r="M26" s="250"/>
      <c r="N26" s="250"/>
      <c r="O26" s="250"/>
      <c r="P26" s="250"/>
    </row>
    <row r="27" spans="1:18" s="68" customFormat="1">
      <c r="A27" s="253"/>
      <c r="B27" s="250"/>
      <c r="C27" s="250"/>
      <c r="D27" s="250"/>
      <c r="E27" s="250"/>
      <c r="F27" s="250"/>
      <c r="G27" s="250"/>
      <c r="H27" s="250"/>
      <c r="I27" s="250"/>
      <c r="J27" s="250"/>
      <c r="K27" s="250"/>
      <c r="L27" s="250"/>
      <c r="M27" s="250"/>
      <c r="N27" s="250"/>
      <c r="O27" s="250"/>
      <c r="P27" s="250"/>
      <c r="Q27" s="248"/>
      <c r="R27" s="248"/>
    </row>
    <row r="28" spans="1:18">
      <c r="A28" s="253" t="s">
        <v>78</v>
      </c>
      <c r="B28" s="250"/>
      <c r="C28" s="250"/>
      <c r="D28" s="250"/>
      <c r="E28" s="250"/>
      <c r="F28" s="250"/>
      <c r="G28" s="250"/>
      <c r="H28" s="250"/>
      <c r="I28" s="250"/>
      <c r="J28" s="250"/>
      <c r="K28" s="250"/>
      <c r="L28" s="250"/>
      <c r="M28" s="250"/>
      <c r="N28" s="250"/>
      <c r="O28" s="250"/>
      <c r="P28" s="250"/>
    </row>
    <row r="29" spans="1:18" s="207" customFormat="1" ht="27" customHeight="1">
      <c r="A29" s="421" t="s">
        <v>196</v>
      </c>
      <c r="B29" s="201" t="s">
        <v>88</v>
      </c>
      <c r="C29" s="365" t="s">
        <v>260</v>
      </c>
      <c r="D29" s="201" t="s">
        <v>152</v>
      </c>
      <c r="E29" s="201" t="s">
        <v>153</v>
      </c>
      <c r="F29" s="201" t="s">
        <v>118</v>
      </c>
      <c r="G29" s="201" t="s">
        <v>372</v>
      </c>
      <c r="H29" s="201" t="s">
        <v>119</v>
      </c>
      <c r="I29" s="184" t="s">
        <v>386</v>
      </c>
      <c r="J29" s="201" t="s">
        <v>120</v>
      </c>
      <c r="K29" s="201" t="s">
        <v>121</v>
      </c>
      <c r="L29" s="201" t="s">
        <v>373</v>
      </c>
      <c r="M29" s="201" t="s">
        <v>192</v>
      </c>
      <c r="N29" s="201" t="s">
        <v>126</v>
      </c>
      <c r="O29" s="201" t="s">
        <v>184</v>
      </c>
      <c r="P29" s="201" t="s">
        <v>127</v>
      </c>
      <c r="Q29" s="201" t="s">
        <v>201</v>
      </c>
      <c r="R29" s="163"/>
    </row>
    <row r="30" spans="1:18" s="68" customFormat="1">
      <c r="A30" s="66" t="s">
        <v>146</v>
      </c>
      <c r="B30" s="66">
        <v>218</v>
      </c>
      <c r="C30" s="66">
        <v>31252</v>
      </c>
      <c r="D30" s="66">
        <v>27484</v>
      </c>
      <c r="E30" s="66">
        <v>1391</v>
      </c>
      <c r="F30" s="66">
        <v>403</v>
      </c>
      <c r="G30" s="66">
        <v>244</v>
      </c>
      <c r="H30" s="66">
        <v>11770</v>
      </c>
      <c r="I30" s="66">
        <v>533</v>
      </c>
      <c r="J30" s="66">
        <v>112208</v>
      </c>
      <c r="K30" s="66">
        <v>2187</v>
      </c>
      <c r="L30" s="66">
        <v>22</v>
      </c>
      <c r="M30" s="66">
        <v>1094</v>
      </c>
      <c r="N30" s="66">
        <v>9511</v>
      </c>
      <c r="O30" s="66">
        <v>14079</v>
      </c>
      <c r="P30" s="66">
        <v>122794</v>
      </c>
      <c r="Q30" s="66">
        <f t="shared" ref="Q30:Q37" si="9">SUM(B30:P30)</f>
        <v>335190</v>
      </c>
      <c r="R30" s="248"/>
    </row>
    <row r="31" spans="1:18" s="68" customFormat="1">
      <c r="A31" s="66" t="s">
        <v>236</v>
      </c>
      <c r="B31" s="66">
        <v>91</v>
      </c>
      <c r="C31" s="66">
        <v>6820</v>
      </c>
      <c r="D31" s="66">
        <v>11936</v>
      </c>
      <c r="E31" s="66">
        <v>873</v>
      </c>
      <c r="F31" s="66">
        <v>326</v>
      </c>
      <c r="G31" s="66">
        <v>151</v>
      </c>
      <c r="H31" s="66">
        <v>5863</v>
      </c>
      <c r="I31" s="66">
        <v>93</v>
      </c>
      <c r="J31" s="66">
        <v>3907</v>
      </c>
      <c r="K31" s="66">
        <v>667</v>
      </c>
      <c r="L31" s="66">
        <v>8</v>
      </c>
      <c r="M31" s="66">
        <v>564</v>
      </c>
      <c r="N31" s="66">
        <v>3727</v>
      </c>
      <c r="O31" s="66">
        <v>3546</v>
      </c>
      <c r="P31" s="66">
        <v>57258</v>
      </c>
      <c r="Q31" s="66">
        <f t="shared" si="9"/>
        <v>95830</v>
      </c>
      <c r="R31" s="248"/>
    </row>
    <row r="32" spans="1:18" s="68" customFormat="1">
      <c r="A32" s="66" t="s">
        <v>387</v>
      </c>
      <c r="B32" s="66">
        <v>74</v>
      </c>
      <c r="C32" s="66">
        <v>1252</v>
      </c>
      <c r="D32" s="66">
        <v>4850</v>
      </c>
      <c r="E32" s="66">
        <v>228</v>
      </c>
      <c r="F32" s="66">
        <v>234</v>
      </c>
      <c r="G32" s="66">
        <v>124</v>
      </c>
      <c r="H32" s="66">
        <v>2296</v>
      </c>
      <c r="I32" s="66">
        <v>89</v>
      </c>
      <c r="J32" s="66">
        <v>1872</v>
      </c>
      <c r="K32" s="66">
        <v>584</v>
      </c>
      <c r="L32" s="66">
        <v>17</v>
      </c>
      <c r="M32" s="66">
        <v>316</v>
      </c>
      <c r="N32" s="66">
        <v>2300</v>
      </c>
      <c r="O32" s="66">
        <v>2139</v>
      </c>
      <c r="P32" s="66">
        <v>8881</v>
      </c>
      <c r="Q32" s="66">
        <f t="shared" si="9"/>
        <v>25256</v>
      </c>
      <c r="R32" s="248"/>
    </row>
    <row r="33" spans="1:18" s="68" customFormat="1">
      <c r="A33" s="66" t="s">
        <v>388</v>
      </c>
      <c r="B33" s="66">
        <v>33</v>
      </c>
      <c r="C33" s="66">
        <v>2066</v>
      </c>
      <c r="D33" s="66">
        <v>2719</v>
      </c>
      <c r="E33" s="66">
        <v>152</v>
      </c>
      <c r="F33" s="66">
        <v>198</v>
      </c>
      <c r="G33" s="66">
        <v>78</v>
      </c>
      <c r="H33" s="66">
        <v>757</v>
      </c>
      <c r="I33" s="66">
        <v>43</v>
      </c>
      <c r="J33" s="66">
        <v>1306</v>
      </c>
      <c r="K33" s="66">
        <v>217</v>
      </c>
      <c r="L33" s="66">
        <v>3</v>
      </c>
      <c r="M33" s="66">
        <v>97</v>
      </c>
      <c r="N33" s="66">
        <v>484</v>
      </c>
      <c r="O33" s="66">
        <v>1215</v>
      </c>
      <c r="P33" s="66">
        <v>1934</v>
      </c>
      <c r="Q33" s="66">
        <f t="shared" si="9"/>
        <v>11302</v>
      </c>
      <c r="R33" s="248"/>
    </row>
    <row r="34" spans="1:18" s="68" customFormat="1">
      <c r="A34" s="66" t="s">
        <v>389</v>
      </c>
      <c r="B34" s="66">
        <v>1</v>
      </c>
      <c r="C34" s="66">
        <v>162</v>
      </c>
      <c r="D34" s="66">
        <v>209</v>
      </c>
      <c r="E34" s="66">
        <v>5</v>
      </c>
      <c r="F34" s="66">
        <v>4</v>
      </c>
      <c r="G34" s="66">
        <v>5</v>
      </c>
      <c r="H34" s="66">
        <v>151</v>
      </c>
      <c r="I34" s="66">
        <v>5</v>
      </c>
      <c r="J34" s="66">
        <v>55</v>
      </c>
      <c r="K34" s="66">
        <v>39</v>
      </c>
      <c r="L34" s="66">
        <v>1</v>
      </c>
      <c r="M34" s="66">
        <v>4</v>
      </c>
      <c r="N34" s="66">
        <v>83</v>
      </c>
      <c r="O34" s="66">
        <v>58</v>
      </c>
      <c r="P34" s="66">
        <v>978</v>
      </c>
      <c r="Q34" s="66">
        <f t="shared" si="9"/>
        <v>1760</v>
      </c>
      <c r="R34" s="248"/>
    </row>
    <row r="35" spans="1:18" s="68" customFormat="1">
      <c r="A35" s="66" t="s">
        <v>133</v>
      </c>
      <c r="B35" s="66">
        <v>43</v>
      </c>
      <c r="C35" s="66">
        <v>1991</v>
      </c>
      <c r="D35" s="66">
        <v>2249</v>
      </c>
      <c r="E35" s="66">
        <v>72</v>
      </c>
      <c r="F35" s="66">
        <v>6</v>
      </c>
      <c r="G35" s="66">
        <v>0</v>
      </c>
      <c r="H35" s="66">
        <v>368</v>
      </c>
      <c r="I35" s="66">
        <v>23</v>
      </c>
      <c r="J35" s="66">
        <v>649</v>
      </c>
      <c r="K35" s="66">
        <v>507</v>
      </c>
      <c r="L35" s="66">
        <v>5</v>
      </c>
      <c r="M35" s="66">
        <v>63</v>
      </c>
      <c r="N35" s="66">
        <v>463</v>
      </c>
      <c r="O35" s="66">
        <v>324</v>
      </c>
      <c r="P35" s="66">
        <v>10836</v>
      </c>
      <c r="Q35" s="66">
        <f t="shared" si="9"/>
        <v>17599</v>
      </c>
      <c r="R35" s="248"/>
    </row>
    <row r="36" spans="1:18" s="68" customFormat="1">
      <c r="A36" s="66" t="s">
        <v>147</v>
      </c>
      <c r="B36" s="66">
        <v>8</v>
      </c>
      <c r="C36" s="66">
        <v>825</v>
      </c>
      <c r="D36" s="66">
        <v>767</v>
      </c>
      <c r="E36" s="66">
        <v>30</v>
      </c>
      <c r="F36" s="66">
        <v>19</v>
      </c>
      <c r="G36" s="66">
        <v>1</v>
      </c>
      <c r="H36" s="66">
        <v>165</v>
      </c>
      <c r="I36" s="66">
        <v>20</v>
      </c>
      <c r="J36" s="66">
        <v>1917</v>
      </c>
      <c r="K36" s="66">
        <v>104</v>
      </c>
      <c r="L36" s="66">
        <v>3</v>
      </c>
      <c r="M36" s="66">
        <v>22</v>
      </c>
      <c r="N36" s="66">
        <v>239</v>
      </c>
      <c r="O36" s="66">
        <v>430</v>
      </c>
      <c r="P36" s="66">
        <v>5301</v>
      </c>
      <c r="Q36" s="66">
        <f t="shared" si="9"/>
        <v>9851</v>
      </c>
      <c r="R36" s="248"/>
    </row>
    <row r="37" spans="1:18" s="68" customFormat="1" ht="27.75" customHeight="1">
      <c r="A37" s="8" t="s">
        <v>219</v>
      </c>
      <c r="B37" s="66">
        <f t="shared" ref="B37:P37" si="10">SUM(B30:B36)</f>
        <v>468</v>
      </c>
      <c r="C37" s="66">
        <f t="shared" si="10"/>
        <v>44368</v>
      </c>
      <c r="D37" s="66">
        <f t="shared" si="10"/>
        <v>50214</v>
      </c>
      <c r="E37" s="66">
        <f t="shared" si="10"/>
        <v>2751</v>
      </c>
      <c r="F37" s="66">
        <f t="shared" si="10"/>
        <v>1190</v>
      </c>
      <c r="G37" s="66">
        <f t="shared" si="10"/>
        <v>603</v>
      </c>
      <c r="H37" s="66">
        <f t="shared" si="10"/>
        <v>21370</v>
      </c>
      <c r="I37" s="66">
        <f t="shared" si="10"/>
        <v>806</v>
      </c>
      <c r="J37" s="66">
        <f t="shared" si="10"/>
        <v>121914</v>
      </c>
      <c r="K37" s="66">
        <f t="shared" si="10"/>
        <v>4305</v>
      </c>
      <c r="L37" s="66">
        <f t="shared" si="10"/>
        <v>59</v>
      </c>
      <c r="M37" s="66">
        <f t="shared" si="10"/>
        <v>2160</v>
      </c>
      <c r="N37" s="66">
        <f t="shared" si="10"/>
        <v>16807</v>
      </c>
      <c r="O37" s="66">
        <f t="shared" si="10"/>
        <v>21791</v>
      </c>
      <c r="P37" s="66">
        <f t="shared" si="10"/>
        <v>207982</v>
      </c>
      <c r="Q37" s="66">
        <f t="shared" si="9"/>
        <v>496788</v>
      </c>
      <c r="R37" s="248"/>
    </row>
    <row r="38" spans="1:18" s="68" customFormat="1" ht="27.75" customHeight="1">
      <c r="A38" s="50"/>
      <c r="B38" s="61"/>
      <c r="C38" s="61"/>
      <c r="D38" s="61"/>
      <c r="E38" s="61"/>
      <c r="F38" s="61"/>
      <c r="G38" s="141"/>
      <c r="H38" s="61"/>
      <c r="I38" s="61"/>
      <c r="J38" s="61"/>
      <c r="K38" s="61"/>
      <c r="L38" s="61"/>
      <c r="M38" s="61"/>
      <c r="N38" s="61"/>
      <c r="O38" s="61"/>
      <c r="P38" s="61"/>
      <c r="Q38" s="248"/>
      <c r="R38" s="248"/>
    </row>
    <row r="39" spans="1:18" s="68" customFormat="1" ht="27.75" customHeight="1">
      <c r="A39" s="50"/>
      <c r="B39" s="61"/>
      <c r="C39" s="61"/>
      <c r="D39" s="61"/>
      <c r="E39" s="61"/>
      <c r="F39" s="61"/>
      <c r="G39" s="61"/>
      <c r="H39" s="61"/>
      <c r="I39" s="61"/>
      <c r="J39" s="61"/>
      <c r="K39" s="61"/>
      <c r="L39" s="61"/>
      <c r="M39" s="61"/>
      <c r="N39" s="61"/>
      <c r="O39" s="61"/>
      <c r="P39" s="61"/>
      <c r="Q39" s="248"/>
      <c r="R39" s="248"/>
    </row>
    <row r="40" spans="1:18" s="68" customFormat="1" ht="27.75" customHeight="1">
      <c r="A40" s="50"/>
      <c r="B40" s="61"/>
      <c r="C40" s="61"/>
      <c r="D40" s="61"/>
      <c r="E40" s="61"/>
      <c r="F40" s="61"/>
      <c r="G40" s="61"/>
      <c r="H40" s="61"/>
      <c r="I40" s="61"/>
      <c r="J40" s="61"/>
      <c r="K40" s="61"/>
      <c r="L40" s="61"/>
      <c r="M40" s="61"/>
      <c r="N40" s="61"/>
      <c r="O40" s="61"/>
      <c r="P40" s="61"/>
      <c r="Q40" s="248"/>
      <c r="R40" s="248"/>
    </row>
    <row r="41" spans="1:18" s="68" customFormat="1" ht="27.75" customHeight="1">
      <c r="A41" s="50"/>
      <c r="B41" s="61"/>
      <c r="C41" s="61"/>
      <c r="D41" s="61"/>
      <c r="E41" s="61"/>
      <c r="F41" s="61"/>
      <c r="G41" s="61"/>
      <c r="H41" s="61"/>
      <c r="I41" s="61"/>
      <c r="J41" s="61"/>
      <c r="K41" s="61"/>
      <c r="L41" s="61"/>
      <c r="M41" s="61"/>
      <c r="N41" s="61"/>
      <c r="O41" s="61"/>
      <c r="P41" s="61"/>
      <c r="Q41" s="248"/>
      <c r="R41" s="248"/>
    </row>
    <row r="42" spans="1:18" s="68" customFormat="1" ht="99" customHeight="1">
      <c r="A42" s="50"/>
      <c r="B42" s="61"/>
      <c r="C42" s="61"/>
      <c r="D42" s="61"/>
      <c r="E42" s="61"/>
      <c r="F42" s="61"/>
      <c r="G42" s="61"/>
      <c r="H42" s="61"/>
      <c r="I42" s="61"/>
      <c r="J42" s="61"/>
      <c r="K42" s="61"/>
      <c r="L42" s="61"/>
      <c r="M42" s="61"/>
      <c r="N42" s="61"/>
      <c r="O42" s="61"/>
      <c r="P42" s="61"/>
      <c r="Q42" s="248"/>
      <c r="R42" s="248"/>
    </row>
    <row r="43" spans="1:18" s="68" customFormat="1" ht="27.75" customHeight="1">
      <c r="A43" s="50"/>
      <c r="B43" s="61"/>
      <c r="C43" s="61"/>
      <c r="D43" s="61"/>
      <c r="E43" s="61"/>
      <c r="F43" s="61"/>
      <c r="G43" s="61"/>
      <c r="H43" s="61"/>
      <c r="I43" s="61"/>
      <c r="J43" s="61"/>
      <c r="K43" s="61"/>
      <c r="L43" s="61"/>
      <c r="M43" s="61"/>
      <c r="N43" s="61"/>
      <c r="O43" s="61"/>
      <c r="P43" s="61"/>
      <c r="Q43" s="248"/>
      <c r="R43" s="248"/>
    </row>
    <row r="44" spans="1:18" s="68" customFormat="1" ht="12.75" customHeight="1">
      <c r="A44" s="549" t="s">
        <v>426</v>
      </c>
      <c r="B44" s="549"/>
      <c r="C44" s="549"/>
      <c r="D44" s="549"/>
      <c r="E44" s="549"/>
      <c r="F44" s="14"/>
      <c r="G44" s="14"/>
      <c r="H44" s="14"/>
      <c r="I44" s="14"/>
      <c r="J44" s="14"/>
      <c r="K44" s="14"/>
      <c r="L44" s="14"/>
      <c r="M44" s="14"/>
      <c r="N44" s="14"/>
      <c r="O44" s="14"/>
      <c r="P44" s="14"/>
      <c r="Q44" s="248"/>
      <c r="R44" s="248"/>
    </row>
    <row r="45" spans="1:18" s="68" customFormat="1">
      <c r="A45" s="50"/>
      <c r="B45" s="14"/>
      <c r="C45" s="14"/>
      <c r="D45" s="14"/>
      <c r="E45" s="14"/>
      <c r="F45" s="14"/>
      <c r="G45" s="14"/>
      <c r="H45" s="14"/>
      <c r="I45" s="14"/>
      <c r="J45" s="14"/>
      <c r="K45" s="14"/>
      <c r="L45" s="14"/>
      <c r="M45" s="14"/>
      <c r="N45" s="14"/>
      <c r="O45" s="14"/>
      <c r="P45" s="14"/>
      <c r="Q45" s="248"/>
      <c r="R45" s="248"/>
    </row>
    <row r="46" spans="1:18" s="68" customFormat="1" ht="30">
      <c r="A46" s="258" t="s">
        <v>73</v>
      </c>
      <c r="B46" s="257"/>
      <c r="C46" s="257"/>
      <c r="D46" s="257"/>
      <c r="E46" s="257"/>
      <c r="F46" s="257"/>
      <c r="G46" s="257"/>
      <c r="H46" s="257"/>
      <c r="I46" s="257"/>
      <c r="J46" s="257"/>
      <c r="K46" s="257"/>
      <c r="L46" s="257"/>
      <c r="M46" s="250"/>
      <c r="N46" s="257"/>
      <c r="O46" s="251"/>
      <c r="P46" s="251"/>
      <c r="Q46" s="248"/>
      <c r="R46" s="248"/>
    </row>
    <row r="47" spans="1:18" s="68" customFormat="1" ht="15">
      <c r="A47" s="258"/>
      <c r="B47" s="257"/>
      <c r="C47" s="257"/>
      <c r="D47" s="257"/>
      <c r="E47" s="257"/>
      <c r="F47" s="257"/>
      <c r="G47" s="257"/>
      <c r="H47" s="257"/>
      <c r="I47" s="257"/>
      <c r="J47" s="257"/>
      <c r="K47" s="257"/>
      <c r="L47" s="257"/>
      <c r="M47" s="250"/>
      <c r="N47" s="257"/>
      <c r="O47" s="251"/>
      <c r="P47" s="251"/>
      <c r="Q47" s="248"/>
      <c r="R47" s="248"/>
    </row>
    <row r="48" spans="1:18">
      <c r="A48" s="50" t="s">
        <v>97</v>
      </c>
      <c r="B48" s="257"/>
      <c r="C48" s="257"/>
      <c r="D48" s="257"/>
      <c r="E48" s="257"/>
      <c r="F48" s="257"/>
      <c r="G48" s="257"/>
      <c r="H48" s="257"/>
      <c r="I48" s="257"/>
      <c r="J48" s="257"/>
      <c r="K48" s="257"/>
      <c r="L48" s="257"/>
      <c r="M48" s="250"/>
      <c r="N48" s="257"/>
      <c r="O48" s="251"/>
      <c r="P48" s="251"/>
    </row>
    <row r="49" spans="1:19" ht="26.25" customHeight="1">
      <c r="A49" s="66" t="s">
        <v>122</v>
      </c>
      <c r="B49" s="176" t="s">
        <v>88</v>
      </c>
      <c r="C49" s="176" t="s">
        <v>260</v>
      </c>
      <c r="D49" s="176" t="s">
        <v>182</v>
      </c>
      <c r="E49" s="176" t="s">
        <v>153</v>
      </c>
      <c r="F49" s="176" t="s">
        <v>167</v>
      </c>
      <c r="G49" s="176" t="s">
        <v>183</v>
      </c>
      <c r="H49" s="418" t="s">
        <v>120</v>
      </c>
      <c r="I49" s="176" t="s">
        <v>121</v>
      </c>
      <c r="J49" s="176" t="s">
        <v>126</v>
      </c>
      <c r="K49" s="176" t="s">
        <v>184</v>
      </c>
      <c r="L49" s="176" t="s">
        <v>127</v>
      </c>
      <c r="M49" s="193" t="s">
        <v>201</v>
      </c>
      <c r="N49" s="250"/>
      <c r="O49" s="250"/>
      <c r="P49" s="251"/>
      <c r="Q49" s="251"/>
      <c r="S49" s="248"/>
    </row>
    <row r="50" spans="1:19" ht="25.5" customHeight="1">
      <c r="A50" s="90" t="s">
        <v>166</v>
      </c>
      <c r="B50" s="9">
        <f>B64</f>
        <v>106</v>
      </c>
      <c r="C50" s="9">
        <f>C64</f>
        <v>14683</v>
      </c>
      <c r="D50" s="9">
        <f t="shared" ref="D50:M50" si="11">D64</f>
        <v>12616</v>
      </c>
      <c r="E50" s="9">
        <f t="shared" si="11"/>
        <v>635</v>
      </c>
      <c r="F50" s="9">
        <f t="shared" si="11"/>
        <v>759</v>
      </c>
      <c r="G50" s="9">
        <f t="shared" si="11"/>
        <v>8784</v>
      </c>
      <c r="H50" s="9">
        <f t="shared" si="11"/>
        <v>12997</v>
      </c>
      <c r="I50" s="9">
        <f t="shared" si="11"/>
        <v>1989</v>
      </c>
      <c r="J50" s="9">
        <f t="shared" si="11"/>
        <v>3088</v>
      </c>
      <c r="K50" s="9">
        <f t="shared" si="11"/>
        <v>5214</v>
      </c>
      <c r="L50" s="9">
        <f t="shared" si="11"/>
        <v>20803</v>
      </c>
      <c r="M50" s="9">
        <f t="shared" si="11"/>
        <v>81674</v>
      </c>
      <c r="N50"/>
      <c r="O50"/>
      <c r="P50" s="251"/>
      <c r="Q50" s="251"/>
      <c r="S50" s="248"/>
    </row>
    <row r="51" spans="1:19" s="68" customFormat="1">
      <c r="A51" s="22"/>
      <c r="B51"/>
      <c r="C51"/>
      <c r="D51"/>
      <c r="E51"/>
      <c r="F51"/>
      <c r="G51"/>
      <c r="H51"/>
      <c r="I51"/>
      <c r="J51"/>
      <c r="K51"/>
      <c r="L51"/>
      <c r="M51"/>
      <c r="N51"/>
      <c r="O51" s="251"/>
      <c r="P51" s="251"/>
      <c r="Q51" s="248"/>
      <c r="R51" s="248"/>
    </row>
    <row r="52" spans="1:19" s="70" customFormat="1">
      <c r="A52" s="22"/>
      <c r="B52"/>
      <c r="C52"/>
      <c r="D52"/>
      <c r="E52"/>
      <c r="F52"/>
      <c r="G52"/>
      <c r="H52"/>
      <c r="I52"/>
      <c r="J52"/>
      <c r="K52"/>
      <c r="L52"/>
      <c r="M52"/>
      <c r="N52"/>
      <c r="O52" s="251"/>
      <c r="P52" s="251"/>
      <c r="Q52" s="248"/>
      <c r="R52" s="248"/>
    </row>
    <row r="53" spans="1:19" s="70" customFormat="1">
      <c r="A53" s="22"/>
      <c r="B53"/>
      <c r="C53"/>
      <c r="D53"/>
      <c r="E53"/>
      <c r="F53"/>
      <c r="G53"/>
      <c r="H53"/>
      <c r="I53"/>
      <c r="J53"/>
      <c r="K53"/>
      <c r="L53"/>
      <c r="M53"/>
      <c r="N53"/>
      <c r="O53" s="251"/>
      <c r="P53" s="251"/>
      <c r="Q53" s="248"/>
      <c r="R53" s="248"/>
    </row>
    <row r="54" spans="1:19" s="70" customFormat="1">
      <c r="A54" s="22"/>
      <c r="B54"/>
      <c r="C54"/>
      <c r="D54"/>
      <c r="E54"/>
      <c r="F54"/>
      <c r="G54"/>
      <c r="H54"/>
      <c r="I54"/>
      <c r="J54"/>
      <c r="K54"/>
      <c r="L54"/>
      <c r="M54"/>
      <c r="N54"/>
      <c r="O54" s="251"/>
      <c r="P54" s="251"/>
      <c r="Q54" s="248"/>
      <c r="R54" s="248"/>
    </row>
    <row r="55" spans="1:19" s="70" customFormat="1">
      <c r="A55" s="50" t="s">
        <v>96</v>
      </c>
      <c r="B55" s="257"/>
      <c r="C55" s="257"/>
      <c r="D55" s="257"/>
      <c r="E55" s="257"/>
      <c r="F55" s="257"/>
      <c r="G55" s="257"/>
      <c r="H55" s="257"/>
      <c r="I55" s="257"/>
      <c r="J55" s="257"/>
      <c r="K55" s="257"/>
      <c r="L55" s="257"/>
      <c r="M55" s="250"/>
      <c r="N55" s="257"/>
      <c r="O55" s="251"/>
      <c r="P55" s="251"/>
      <c r="Q55" s="248"/>
      <c r="R55" s="248"/>
    </row>
    <row r="56" spans="1:19" s="368" customFormat="1" ht="38.25">
      <c r="A56" s="259" t="s">
        <v>122</v>
      </c>
      <c r="B56" s="176" t="s">
        <v>88</v>
      </c>
      <c r="C56" s="176" t="s">
        <v>260</v>
      </c>
      <c r="D56" s="176" t="s">
        <v>182</v>
      </c>
      <c r="E56" s="176" t="s">
        <v>153</v>
      </c>
      <c r="F56" s="176" t="s">
        <v>167</v>
      </c>
      <c r="G56" s="176" t="s">
        <v>183</v>
      </c>
      <c r="H56" s="418" t="s">
        <v>120</v>
      </c>
      <c r="I56" s="176" t="s">
        <v>121</v>
      </c>
      <c r="J56" s="176" t="s">
        <v>126</v>
      </c>
      <c r="K56" s="176" t="s">
        <v>184</v>
      </c>
      <c r="L56" s="176" t="s">
        <v>127</v>
      </c>
      <c r="M56" s="193" t="s">
        <v>201</v>
      </c>
      <c r="N56" s="366"/>
      <c r="O56" s="366"/>
      <c r="P56" s="367"/>
      <c r="Q56" s="367"/>
      <c r="R56" s="163"/>
    </row>
    <row r="57" spans="1:19" s="70" customFormat="1">
      <c r="A57" s="9" t="s">
        <v>146</v>
      </c>
      <c r="B57" s="195">
        <f>B71</f>
        <v>21</v>
      </c>
      <c r="C57" s="195">
        <f>C71</f>
        <v>9133</v>
      </c>
      <c r="D57" s="195">
        <f>D71</f>
        <v>6753</v>
      </c>
      <c r="E57" s="195">
        <f>E71</f>
        <v>226</v>
      </c>
      <c r="F57" s="195">
        <f>F71+G71</f>
        <v>260</v>
      </c>
      <c r="G57" s="195">
        <f>H71+I71</f>
        <v>4763</v>
      </c>
      <c r="H57" s="195">
        <f t="shared" ref="H57:H63" si="12">J71</f>
        <v>9975</v>
      </c>
      <c r="I57" s="195">
        <f>K71+L71+M71</f>
        <v>1022</v>
      </c>
      <c r="J57" s="195">
        <f>N71</f>
        <v>1493</v>
      </c>
      <c r="K57" s="195">
        <f>O71</f>
        <v>3367</v>
      </c>
      <c r="L57" s="195">
        <f>P71</f>
        <v>11862</v>
      </c>
      <c r="M57" s="195">
        <f t="shared" ref="M57:M63" si="13">SUM(B57:L57)</f>
        <v>48875</v>
      </c>
      <c r="N57" s="250"/>
      <c r="O57" s="250"/>
      <c r="P57" s="251"/>
      <c r="Q57" s="251"/>
      <c r="R57" s="248"/>
    </row>
    <row r="58" spans="1:19" s="70" customFormat="1">
      <c r="A58" s="66" t="s">
        <v>236</v>
      </c>
      <c r="B58" s="195">
        <f t="shared" ref="B58:E63" si="14">B72</f>
        <v>21</v>
      </c>
      <c r="C58" s="195">
        <f t="shared" si="14"/>
        <v>2776</v>
      </c>
      <c r="D58" s="195">
        <f t="shared" si="14"/>
        <v>2241</v>
      </c>
      <c r="E58" s="195">
        <f t="shared" si="14"/>
        <v>262</v>
      </c>
      <c r="F58" s="195">
        <f t="shared" ref="F58:F63" si="15">F72+G72</f>
        <v>190</v>
      </c>
      <c r="G58" s="195">
        <f t="shared" ref="G58:G63" si="16">H72+I72</f>
        <v>2406</v>
      </c>
      <c r="H58" s="195">
        <f t="shared" si="12"/>
        <v>1379</v>
      </c>
      <c r="I58" s="195">
        <f t="shared" ref="I58:I63" si="17">K72+L72+M72</f>
        <v>316</v>
      </c>
      <c r="J58" s="195">
        <f t="shared" ref="J58:L63" si="18">N72</f>
        <v>970</v>
      </c>
      <c r="K58" s="195">
        <f t="shared" si="18"/>
        <v>700</v>
      </c>
      <c r="L58" s="195">
        <f t="shared" si="18"/>
        <v>4605</v>
      </c>
      <c r="M58" s="195">
        <f t="shared" si="13"/>
        <v>15866</v>
      </c>
      <c r="N58" s="250"/>
      <c r="O58" s="250"/>
      <c r="P58" s="251"/>
      <c r="Q58" s="251"/>
      <c r="R58" s="248"/>
    </row>
    <row r="59" spans="1:19" s="70" customFormat="1">
      <c r="A59" s="66" t="s">
        <v>387</v>
      </c>
      <c r="B59" s="195">
        <f t="shared" si="14"/>
        <v>32</v>
      </c>
      <c r="C59" s="195">
        <f t="shared" si="14"/>
        <v>521</v>
      </c>
      <c r="D59" s="195">
        <f t="shared" si="14"/>
        <v>1681</v>
      </c>
      <c r="E59" s="195">
        <f t="shared" si="14"/>
        <v>72</v>
      </c>
      <c r="F59" s="195">
        <f t="shared" si="15"/>
        <v>152</v>
      </c>
      <c r="G59" s="195">
        <f t="shared" si="16"/>
        <v>997</v>
      </c>
      <c r="H59" s="195">
        <f t="shared" si="12"/>
        <v>688</v>
      </c>
      <c r="I59" s="195">
        <f t="shared" si="17"/>
        <v>327</v>
      </c>
      <c r="J59" s="195">
        <f t="shared" si="18"/>
        <v>429</v>
      </c>
      <c r="K59" s="195">
        <f t="shared" si="18"/>
        <v>567</v>
      </c>
      <c r="L59" s="195">
        <f t="shared" si="18"/>
        <v>998</v>
      </c>
      <c r="M59" s="195">
        <f t="shared" si="13"/>
        <v>6464</v>
      </c>
      <c r="N59" s="250"/>
      <c r="O59" s="250"/>
      <c r="P59" s="251"/>
      <c r="Q59" s="251"/>
      <c r="R59" s="248"/>
    </row>
    <row r="60" spans="1:19" s="70" customFormat="1">
      <c r="A60" s="66" t="s">
        <v>388</v>
      </c>
      <c r="B60" s="195">
        <f t="shared" si="14"/>
        <v>11</v>
      </c>
      <c r="C60" s="195">
        <f t="shared" si="14"/>
        <v>1019</v>
      </c>
      <c r="D60" s="195">
        <f t="shared" si="14"/>
        <v>1204</v>
      </c>
      <c r="E60" s="195">
        <f t="shared" si="14"/>
        <v>60</v>
      </c>
      <c r="F60" s="195">
        <f t="shared" si="15"/>
        <v>139</v>
      </c>
      <c r="G60" s="195">
        <f t="shared" si="16"/>
        <v>380</v>
      </c>
      <c r="H60" s="195">
        <f t="shared" si="12"/>
        <v>526</v>
      </c>
      <c r="I60" s="195">
        <f t="shared" si="17"/>
        <v>144</v>
      </c>
      <c r="J60" s="195">
        <f t="shared" si="18"/>
        <v>97</v>
      </c>
      <c r="K60" s="195">
        <f t="shared" si="18"/>
        <v>423</v>
      </c>
      <c r="L60" s="195">
        <f t="shared" si="18"/>
        <v>608</v>
      </c>
      <c r="M60" s="195">
        <f t="shared" si="13"/>
        <v>4611</v>
      </c>
      <c r="N60" s="250"/>
      <c r="O60" s="250"/>
      <c r="P60" s="251"/>
      <c r="Q60" s="251"/>
      <c r="R60" s="248"/>
    </row>
    <row r="61" spans="1:19" s="70" customFormat="1">
      <c r="A61" s="66" t="s">
        <v>389</v>
      </c>
      <c r="B61" s="195">
        <f t="shared" si="14"/>
        <v>1</v>
      </c>
      <c r="C61" s="195">
        <f t="shared" si="14"/>
        <v>101</v>
      </c>
      <c r="D61" s="195">
        <f t="shared" si="14"/>
        <v>57</v>
      </c>
      <c r="E61" s="195">
        <f t="shared" si="14"/>
        <v>0</v>
      </c>
      <c r="F61" s="195">
        <f t="shared" si="15"/>
        <v>3</v>
      </c>
      <c r="G61" s="195">
        <f t="shared" si="16"/>
        <v>68</v>
      </c>
      <c r="H61" s="195">
        <f t="shared" si="12"/>
        <v>18</v>
      </c>
      <c r="I61" s="195">
        <f t="shared" si="17"/>
        <v>25</v>
      </c>
      <c r="J61" s="195">
        <f t="shared" si="18"/>
        <v>18</v>
      </c>
      <c r="K61" s="195">
        <f t="shared" si="18"/>
        <v>11</v>
      </c>
      <c r="L61" s="195">
        <f t="shared" si="18"/>
        <v>278</v>
      </c>
      <c r="M61" s="195">
        <f t="shared" si="13"/>
        <v>580</v>
      </c>
      <c r="N61" s="250"/>
      <c r="O61" s="250"/>
      <c r="P61" s="251"/>
      <c r="Q61" s="251"/>
      <c r="R61" s="248"/>
    </row>
    <row r="62" spans="1:19" s="70" customFormat="1">
      <c r="A62" s="9" t="s">
        <v>133</v>
      </c>
      <c r="B62" s="195">
        <f t="shared" si="14"/>
        <v>19</v>
      </c>
      <c r="C62" s="195">
        <f t="shared" si="14"/>
        <v>973</v>
      </c>
      <c r="D62" s="195">
        <f t="shared" si="14"/>
        <v>549</v>
      </c>
      <c r="E62" s="195">
        <f t="shared" si="14"/>
        <v>10</v>
      </c>
      <c r="F62" s="195">
        <f t="shared" si="15"/>
        <v>3</v>
      </c>
      <c r="G62" s="195">
        <f t="shared" si="16"/>
        <v>119</v>
      </c>
      <c r="H62" s="195">
        <f t="shared" si="12"/>
        <v>302</v>
      </c>
      <c r="I62" s="195">
        <f t="shared" si="17"/>
        <v>99</v>
      </c>
      <c r="J62" s="195">
        <f t="shared" si="18"/>
        <v>62</v>
      </c>
      <c r="K62" s="195">
        <f t="shared" si="18"/>
        <v>74</v>
      </c>
      <c r="L62" s="195">
        <f t="shared" si="18"/>
        <v>2154</v>
      </c>
      <c r="M62" s="195">
        <f t="shared" si="13"/>
        <v>4364</v>
      </c>
      <c r="N62" s="250"/>
      <c r="O62" s="250"/>
      <c r="P62" s="251"/>
      <c r="Q62" s="251"/>
      <c r="R62" s="248"/>
    </row>
    <row r="63" spans="1:19" s="70" customFormat="1">
      <c r="A63" s="66" t="s">
        <v>147</v>
      </c>
      <c r="B63" s="195">
        <f t="shared" si="14"/>
        <v>1</v>
      </c>
      <c r="C63" s="195">
        <f t="shared" si="14"/>
        <v>160</v>
      </c>
      <c r="D63" s="195">
        <f>D77</f>
        <v>131</v>
      </c>
      <c r="E63" s="195">
        <f t="shared" si="14"/>
        <v>5</v>
      </c>
      <c r="F63" s="195">
        <f t="shared" si="15"/>
        <v>12</v>
      </c>
      <c r="G63" s="195">
        <f t="shared" si="16"/>
        <v>51</v>
      </c>
      <c r="H63" s="195">
        <f t="shared" si="12"/>
        <v>109</v>
      </c>
      <c r="I63" s="195">
        <f t="shared" si="17"/>
        <v>56</v>
      </c>
      <c r="J63" s="195">
        <f t="shared" si="18"/>
        <v>19</v>
      </c>
      <c r="K63" s="195">
        <f t="shared" si="18"/>
        <v>72</v>
      </c>
      <c r="L63" s="195">
        <f t="shared" si="18"/>
        <v>298</v>
      </c>
      <c r="M63" s="195">
        <f t="shared" si="13"/>
        <v>914</v>
      </c>
      <c r="N63" s="250"/>
      <c r="O63" s="250"/>
      <c r="P63" s="250"/>
      <c r="Q63" s="250"/>
      <c r="R63" s="248"/>
    </row>
    <row r="64" spans="1:19" s="70" customFormat="1" ht="25.5">
      <c r="A64" s="90" t="s">
        <v>166</v>
      </c>
      <c r="B64" s="195">
        <f>SUM(B57:B63)</f>
        <v>106</v>
      </c>
      <c r="C64" s="195">
        <f>SUM(C57:C63)</f>
        <v>14683</v>
      </c>
      <c r="D64" s="195">
        <f t="shared" ref="D64:M64" si="19">SUM(D57:D63)</f>
        <v>12616</v>
      </c>
      <c r="E64" s="195">
        <f t="shared" si="19"/>
        <v>635</v>
      </c>
      <c r="F64" s="195">
        <f t="shared" si="19"/>
        <v>759</v>
      </c>
      <c r="G64" s="195">
        <f t="shared" si="19"/>
        <v>8784</v>
      </c>
      <c r="H64" s="195">
        <f t="shared" si="19"/>
        <v>12997</v>
      </c>
      <c r="I64" s="195">
        <f t="shared" si="19"/>
        <v>1989</v>
      </c>
      <c r="J64" s="195">
        <f t="shared" si="19"/>
        <v>3088</v>
      </c>
      <c r="K64" s="195">
        <f t="shared" si="19"/>
        <v>5214</v>
      </c>
      <c r="L64" s="195">
        <f t="shared" si="19"/>
        <v>20803</v>
      </c>
      <c r="M64" s="195">
        <f t="shared" si="19"/>
        <v>81674</v>
      </c>
      <c r="N64" s="250"/>
      <c r="O64" s="250"/>
      <c r="P64" s="250"/>
      <c r="Q64" s="250"/>
      <c r="R64" s="248"/>
    </row>
    <row r="65" spans="1:18" s="70" customFormat="1">
      <c r="A65" s="50"/>
      <c r="B65" s="257"/>
      <c r="C65" s="257"/>
      <c r="D65" s="257"/>
      <c r="E65" s="257"/>
      <c r="F65" s="257"/>
      <c r="G65" s="257"/>
      <c r="H65" s="257"/>
      <c r="I65" s="257"/>
      <c r="J65" s="257"/>
      <c r="K65" s="257"/>
      <c r="L65" s="257"/>
      <c r="M65" s="257"/>
      <c r="N65" s="250"/>
      <c r="O65" s="257"/>
      <c r="P65" s="250"/>
      <c r="Q65" s="250"/>
      <c r="R65" s="248"/>
    </row>
    <row r="66" spans="1:18" s="70" customFormat="1">
      <c r="A66" s="50"/>
      <c r="B66" s="257"/>
      <c r="C66" s="257"/>
      <c r="D66" s="257"/>
      <c r="E66" s="257"/>
      <c r="F66" s="257"/>
      <c r="G66" s="257"/>
      <c r="H66" s="257"/>
      <c r="I66" s="257"/>
      <c r="J66" s="257"/>
      <c r="K66" s="257"/>
      <c r="L66" s="257"/>
      <c r="M66" s="257"/>
      <c r="N66" s="250"/>
      <c r="O66" s="257"/>
      <c r="P66" s="250"/>
      <c r="Q66" s="250"/>
      <c r="R66" s="248"/>
    </row>
    <row r="67" spans="1:18" s="70" customFormat="1">
      <c r="A67" s="50"/>
      <c r="B67" s="257"/>
      <c r="C67" s="257"/>
      <c r="D67" s="257"/>
      <c r="E67" s="257"/>
      <c r="F67" s="257"/>
      <c r="G67" s="257"/>
      <c r="H67" s="257"/>
      <c r="I67" s="257"/>
      <c r="J67" s="257"/>
      <c r="K67" s="257"/>
      <c r="L67" s="257"/>
      <c r="M67" s="257"/>
      <c r="N67" s="250"/>
      <c r="O67" s="257"/>
      <c r="P67" s="250"/>
      <c r="Q67" s="250"/>
      <c r="R67" s="248"/>
    </row>
    <row r="68" spans="1:18" s="70" customFormat="1">
      <c r="A68" s="50"/>
      <c r="B68" s="257"/>
      <c r="C68" s="257"/>
      <c r="D68" s="257"/>
      <c r="E68" s="257"/>
      <c r="F68" s="257"/>
      <c r="G68" s="257"/>
      <c r="H68" s="257"/>
      <c r="I68" s="257"/>
      <c r="J68" s="257"/>
      <c r="K68" s="257"/>
      <c r="L68" s="257"/>
      <c r="M68" s="257"/>
      <c r="N68" s="250"/>
      <c r="O68" s="257"/>
      <c r="P68" s="250"/>
      <c r="Q68" s="250"/>
      <c r="R68" s="248"/>
    </row>
    <row r="69" spans="1:18" s="70" customFormat="1">
      <c r="A69" s="50" t="s">
        <v>78</v>
      </c>
      <c r="B69" s="257"/>
      <c r="C69" s="257"/>
      <c r="D69" s="257"/>
      <c r="E69" s="257"/>
      <c r="F69" s="257"/>
      <c r="G69" s="257"/>
      <c r="H69" s="257"/>
      <c r="I69" s="257"/>
      <c r="J69" s="257"/>
      <c r="K69" s="257"/>
      <c r="L69" s="257"/>
      <c r="M69" s="257"/>
      <c r="N69" s="250"/>
      <c r="O69" s="257"/>
      <c r="P69" s="250"/>
      <c r="Q69" s="250"/>
      <c r="R69" s="248"/>
    </row>
    <row r="70" spans="1:18" s="70" customFormat="1" ht="26.25" customHeight="1">
      <c r="A70" s="259" t="s">
        <v>122</v>
      </c>
      <c r="B70" s="201" t="s">
        <v>88</v>
      </c>
      <c r="C70" s="365" t="s">
        <v>260</v>
      </c>
      <c r="D70" s="201" t="s">
        <v>152</v>
      </c>
      <c r="E70" s="201" t="s">
        <v>153</v>
      </c>
      <c r="F70" s="201" t="s">
        <v>118</v>
      </c>
      <c r="G70" s="201" t="s">
        <v>372</v>
      </c>
      <c r="H70" s="201" t="s">
        <v>119</v>
      </c>
      <c r="I70" s="184" t="s">
        <v>386</v>
      </c>
      <c r="J70" s="201" t="s">
        <v>120</v>
      </c>
      <c r="K70" s="201" t="s">
        <v>121</v>
      </c>
      <c r="L70" s="201" t="s">
        <v>373</v>
      </c>
      <c r="M70" s="201" t="s">
        <v>192</v>
      </c>
      <c r="N70" s="201" t="s">
        <v>126</v>
      </c>
      <c r="O70" s="201" t="s">
        <v>184</v>
      </c>
      <c r="P70" s="201" t="s">
        <v>127</v>
      </c>
      <c r="Q70" s="201" t="s">
        <v>201</v>
      </c>
      <c r="R70" s="248"/>
    </row>
    <row r="71" spans="1:18" s="70" customFormat="1">
      <c r="A71" s="9" t="s">
        <v>146</v>
      </c>
      <c r="B71" s="424">
        <v>21</v>
      </c>
      <c r="C71" s="424">
        <v>9133</v>
      </c>
      <c r="D71" s="424">
        <v>6753</v>
      </c>
      <c r="E71" s="424">
        <v>226</v>
      </c>
      <c r="F71" s="424">
        <v>156</v>
      </c>
      <c r="G71" s="424">
        <v>104</v>
      </c>
      <c r="H71" s="424">
        <v>4644</v>
      </c>
      <c r="I71" s="424">
        <v>119</v>
      </c>
      <c r="J71" s="424">
        <v>9975</v>
      </c>
      <c r="K71" s="424">
        <v>799</v>
      </c>
      <c r="L71" s="424">
        <v>9</v>
      </c>
      <c r="M71" s="424">
        <v>214</v>
      </c>
      <c r="N71" s="424">
        <v>1493</v>
      </c>
      <c r="O71" s="424">
        <v>3367</v>
      </c>
      <c r="P71" s="424">
        <v>11862</v>
      </c>
      <c r="Q71" s="424">
        <f t="shared" ref="Q71:Q78" si="20">SUM(B71:P71)</f>
        <v>48875</v>
      </c>
      <c r="R71" s="248"/>
    </row>
    <row r="72" spans="1:18" s="71" customFormat="1">
      <c r="A72" s="66" t="s">
        <v>236</v>
      </c>
      <c r="B72" s="424">
        <v>21</v>
      </c>
      <c r="C72" s="424">
        <v>2776</v>
      </c>
      <c r="D72" s="424">
        <v>2241</v>
      </c>
      <c r="E72" s="424">
        <v>262</v>
      </c>
      <c r="F72" s="424">
        <v>138</v>
      </c>
      <c r="G72" s="424">
        <v>52</v>
      </c>
      <c r="H72" s="424">
        <v>2377</v>
      </c>
      <c r="I72" s="424">
        <v>29</v>
      </c>
      <c r="J72" s="424">
        <v>1379</v>
      </c>
      <c r="K72" s="424">
        <v>230</v>
      </c>
      <c r="L72" s="424">
        <v>2</v>
      </c>
      <c r="M72" s="424">
        <v>84</v>
      </c>
      <c r="N72" s="424">
        <v>970</v>
      </c>
      <c r="O72" s="424">
        <v>700</v>
      </c>
      <c r="P72" s="424">
        <v>4605</v>
      </c>
      <c r="Q72" s="424">
        <f t="shared" si="20"/>
        <v>15866</v>
      </c>
      <c r="R72" s="248"/>
    </row>
    <row r="73" spans="1:18">
      <c r="A73" s="66" t="s">
        <v>387</v>
      </c>
      <c r="B73" s="424">
        <v>32</v>
      </c>
      <c r="C73" s="424">
        <v>521</v>
      </c>
      <c r="D73" s="424">
        <v>1681</v>
      </c>
      <c r="E73" s="424">
        <v>72</v>
      </c>
      <c r="F73" s="424">
        <v>97</v>
      </c>
      <c r="G73" s="424">
        <v>55</v>
      </c>
      <c r="H73" s="424">
        <v>971</v>
      </c>
      <c r="I73" s="424">
        <v>26</v>
      </c>
      <c r="J73" s="424">
        <v>688</v>
      </c>
      <c r="K73" s="424">
        <v>248</v>
      </c>
      <c r="L73" s="424">
        <v>5</v>
      </c>
      <c r="M73" s="424">
        <v>74</v>
      </c>
      <c r="N73" s="424">
        <v>429</v>
      </c>
      <c r="O73" s="424">
        <v>567</v>
      </c>
      <c r="P73" s="424">
        <v>998</v>
      </c>
      <c r="Q73" s="424">
        <f t="shared" si="20"/>
        <v>6464</v>
      </c>
    </row>
    <row r="74" spans="1:18">
      <c r="A74" s="66" t="s">
        <v>388</v>
      </c>
      <c r="B74" s="424">
        <v>11</v>
      </c>
      <c r="C74" s="424">
        <v>1019</v>
      </c>
      <c r="D74" s="424">
        <v>1204</v>
      </c>
      <c r="E74" s="424">
        <v>60</v>
      </c>
      <c r="F74" s="424">
        <v>101</v>
      </c>
      <c r="G74" s="424">
        <v>38</v>
      </c>
      <c r="H74" s="424">
        <v>368</v>
      </c>
      <c r="I74" s="424">
        <v>12</v>
      </c>
      <c r="J74" s="424">
        <v>526</v>
      </c>
      <c r="K74" s="424">
        <v>117</v>
      </c>
      <c r="L74" s="424">
        <v>1</v>
      </c>
      <c r="M74" s="424">
        <v>26</v>
      </c>
      <c r="N74" s="424">
        <v>97</v>
      </c>
      <c r="O74" s="424">
        <v>423</v>
      </c>
      <c r="P74" s="424">
        <v>608</v>
      </c>
      <c r="Q74" s="424">
        <f t="shared" si="20"/>
        <v>4611</v>
      </c>
    </row>
    <row r="75" spans="1:18">
      <c r="A75" s="66" t="s">
        <v>389</v>
      </c>
      <c r="B75" s="424">
        <v>1</v>
      </c>
      <c r="C75" s="424">
        <v>101</v>
      </c>
      <c r="D75" s="424">
        <v>57</v>
      </c>
      <c r="E75" s="424"/>
      <c r="F75" s="424">
        <v>1</v>
      </c>
      <c r="G75" s="424">
        <v>2</v>
      </c>
      <c r="H75" s="424">
        <v>65</v>
      </c>
      <c r="I75" s="424">
        <v>3</v>
      </c>
      <c r="J75" s="424">
        <v>18</v>
      </c>
      <c r="K75" s="424">
        <v>23</v>
      </c>
      <c r="L75" s="424">
        <v>1</v>
      </c>
      <c r="M75" s="424">
        <v>1</v>
      </c>
      <c r="N75" s="424">
        <v>18</v>
      </c>
      <c r="O75" s="424">
        <v>11</v>
      </c>
      <c r="P75" s="424">
        <v>278</v>
      </c>
      <c r="Q75" s="424">
        <f t="shared" si="20"/>
        <v>580</v>
      </c>
    </row>
    <row r="76" spans="1:18" s="72" customFormat="1">
      <c r="A76" s="9" t="s">
        <v>133</v>
      </c>
      <c r="B76" s="424">
        <v>19</v>
      </c>
      <c r="C76" s="424">
        <v>973</v>
      </c>
      <c r="D76" s="424">
        <v>549</v>
      </c>
      <c r="E76" s="424">
        <v>10</v>
      </c>
      <c r="F76" s="424">
        <v>3</v>
      </c>
      <c r="G76" s="424"/>
      <c r="H76" s="424">
        <v>115</v>
      </c>
      <c r="I76" s="424">
        <v>4</v>
      </c>
      <c r="J76" s="424">
        <v>302</v>
      </c>
      <c r="K76" s="424">
        <v>88</v>
      </c>
      <c r="L76" s="424">
        <v>2</v>
      </c>
      <c r="M76" s="424">
        <v>9</v>
      </c>
      <c r="N76" s="424">
        <v>62</v>
      </c>
      <c r="O76" s="424">
        <v>74</v>
      </c>
      <c r="P76" s="424">
        <v>2154</v>
      </c>
      <c r="Q76" s="424">
        <f t="shared" si="20"/>
        <v>4364</v>
      </c>
      <c r="R76" s="248"/>
    </row>
    <row r="77" spans="1:18" s="72" customFormat="1">
      <c r="A77" s="66" t="s">
        <v>147</v>
      </c>
      <c r="B77" s="424">
        <v>1</v>
      </c>
      <c r="C77" s="424">
        <v>160</v>
      </c>
      <c r="D77" s="424">
        <v>131</v>
      </c>
      <c r="E77" s="424">
        <v>5</v>
      </c>
      <c r="F77" s="424">
        <v>12</v>
      </c>
      <c r="G77" s="424"/>
      <c r="H77" s="424">
        <v>49</v>
      </c>
      <c r="I77" s="424">
        <v>2</v>
      </c>
      <c r="J77" s="424">
        <v>109</v>
      </c>
      <c r="K77" s="424">
        <v>55</v>
      </c>
      <c r="L77" s="424"/>
      <c r="M77" s="424">
        <v>1</v>
      </c>
      <c r="N77" s="424">
        <v>19</v>
      </c>
      <c r="O77" s="424">
        <v>72</v>
      </c>
      <c r="P77" s="424">
        <v>298</v>
      </c>
      <c r="Q77" s="424">
        <f t="shared" si="20"/>
        <v>914</v>
      </c>
      <c r="R77" s="248"/>
    </row>
    <row r="78" spans="1:18" s="72" customFormat="1" ht="25.5">
      <c r="A78" s="66" t="s">
        <v>166</v>
      </c>
      <c r="B78" s="424">
        <f t="shared" ref="B78:P78" si="21">SUM(B71:B77)</f>
        <v>106</v>
      </c>
      <c r="C78" s="424">
        <f t="shared" si="21"/>
        <v>14683</v>
      </c>
      <c r="D78" s="424">
        <f t="shared" si="21"/>
        <v>12616</v>
      </c>
      <c r="E78" s="424">
        <f t="shared" si="21"/>
        <v>635</v>
      </c>
      <c r="F78" s="424">
        <f t="shared" si="21"/>
        <v>508</v>
      </c>
      <c r="G78" s="424">
        <f t="shared" si="21"/>
        <v>251</v>
      </c>
      <c r="H78" s="424">
        <f t="shared" si="21"/>
        <v>8589</v>
      </c>
      <c r="I78" s="424">
        <f t="shared" si="21"/>
        <v>195</v>
      </c>
      <c r="J78" s="424">
        <f t="shared" si="21"/>
        <v>12997</v>
      </c>
      <c r="K78" s="424">
        <f t="shared" si="21"/>
        <v>1560</v>
      </c>
      <c r="L78" s="424">
        <f t="shared" si="21"/>
        <v>20</v>
      </c>
      <c r="M78" s="424">
        <f t="shared" si="21"/>
        <v>409</v>
      </c>
      <c r="N78" s="424">
        <f t="shared" si="21"/>
        <v>3088</v>
      </c>
      <c r="O78" s="424">
        <f t="shared" si="21"/>
        <v>5214</v>
      </c>
      <c r="P78" s="424">
        <f t="shared" si="21"/>
        <v>20803</v>
      </c>
      <c r="Q78" s="424">
        <f t="shared" si="20"/>
        <v>81674</v>
      </c>
      <c r="R78" s="248"/>
    </row>
    <row r="79" spans="1:18" s="72" customFormat="1">
      <c r="A79" s="50"/>
      <c r="B79" s="257"/>
      <c r="C79" s="257"/>
      <c r="D79" s="257"/>
      <c r="E79" s="257"/>
      <c r="F79" s="257"/>
      <c r="G79" s="257"/>
      <c r="H79" s="257"/>
      <c r="I79" s="257"/>
      <c r="J79" s="257"/>
      <c r="K79" s="257"/>
      <c r="L79" s="257"/>
      <c r="M79" s="250"/>
      <c r="N79" s="257"/>
      <c r="O79" s="250"/>
      <c r="P79" s="250"/>
      <c r="Q79" s="248"/>
      <c r="R79" s="248"/>
    </row>
    <row r="80" spans="1:18" s="72" customFormat="1">
      <c r="A80" s="50"/>
      <c r="B80" s="257"/>
      <c r="C80" s="257"/>
      <c r="D80" s="257"/>
      <c r="E80" s="257"/>
      <c r="F80" s="257"/>
      <c r="G80" s="257"/>
      <c r="H80" s="257"/>
      <c r="I80" s="257"/>
      <c r="J80" s="257"/>
      <c r="K80" s="257"/>
      <c r="L80" s="257"/>
      <c r="M80" s="250"/>
      <c r="N80" s="257"/>
      <c r="O80" s="250"/>
      <c r="P80" s="250"/>
      <c r="Q80" s="248"/>
      <c r="R80" s="248"/>
    </row>
    <row r="81" spans="1:18" s="72" customFormat="1" ht="14.1" customHeight="1">
      <c r="A81" s="552" t="s">
        <v>80</v>
      </c>
      <c r="B81" s="553"/>
      <c r="C81" s="554"/>
      <c r="D81" s="257"/>
      <c r="E81" s="260"/>
      <c r="F81" s="260"/>
      <c r="G81" s="277"/>
      <c r="H81" s="277"/>
      <c r="I81" s="257"/>
      <c r="J81" s="277"/>
      <c r="K81" s="277"/>
      <c r="L81" s="257"/>
      <c r="M81" s="277"/>
      <c r="N81" s="277"/>
      <c r="O81" s="250"/>
      <c r="P81" s="250"/>
      <c r="Q81" s="248"/>
      <c r="R81" s="248"/>
    </row>
    <row r="82" spans="1:18" s="72" customFormat="1" ht="14.1" customHeight="1">
      <c r="A82" s="8"/>
      <c r="B82" s="261" t="s">
        <v>230</v>
      </c>
      <c r="C82" s="24" t="s">
        <v>123</v>
      </c>
      <c r="D82" s="272"/>
      <c r="E82" s="260"/>
      <c r="F82" s="260"/>
      <c r="G82" s="278"/>
      <c r="H82" s="279"/>
      <c r="I82" s="250"/>
      <c r="J82" s="278"/>
      <c r="K82" s="279"/>
      <c r="L82" s="250"/>
      <c r="M82" s="278"/>
      <c r="N82" s="279"/>
      <c r="O82" s="250"/>
      <c r="P82" s="250"/>
      <c r="Q82" s="248"/>
      <c r="R82" s="248"/>
    </row>
    <row r="83" spans="1:18" s="72" customFormat="1" ht="14.1" customHeight="1">
      <c r="A83" s="262">
        <v>1</v>
      </c>
      <c r="B83" s="422" t="s">
        <v>390</v>
      </c>
      <c r="C83" s="66">
        <v>145681</v>
      </c>
      <c r="D83" s="273"/>
      <c r="E83" s="260"/>
      <c r="F83" s="260"/>
      <c r="G83" s="278"/>
      <c r="H83" s="279"/>
      <c r="I83" s="250"/>
      <c r="J83" s="278"/>
      <c r="K83" s="279"/>
      <c r="L83" s="250"/>
      <c r="M83" s="278"/>
      <c r="N83" s="279"/>
      <c r="O83" s="250"/>
      <c r="P83" s="250"/>
      <c r="Q83" s="248"/>
      <c r="R83" s="248"/>
    </row>
    <row r="84" spans="1:18" s="72" customFormat="1" ht="14.1" customHeight="1">
      <c r="A84" s="262">
        <v>2</v>
      </c>
      <c r="B84" s="422" t="s">
        <v>365</v>
      </c>
      <c r="C84" s="66">
        <v>118822</v>
      </c>
      <c r="D84" s="273"/>
      <c r="E84" s="260"/>
      <c r="F84" s="260"/>
      <c r="G84" s="278"/>
      <c r="H84" s="279"/>
      <c r="I84" s="250"/>
      <c r="J84" s="278"/>
      <c r="K84" s="279"/>
      <c r="L84" s="250"/>
      <c r="M84" s="278"/>
      <c r="N84" s="279"/>
      <c r="O84" s="250"/>
      <c r="P84" s="250"/>
      <c r="Q84" s="248"/>
      <c r="R84" s="248"/>
    </row>
    <row r="85" spans="1:18" s="72" customFormat="1">
      <c r="A85" s="262">
        <v>3</v>
      </c>
      <c r="B85" s="422" t="s">
        <v>393</v>
      </c>
      <c r="C85" s="66">
        <v>17217</v>
      </c>
      <c r="D85" s="273"/>
      <c r="E85" s="260"/>
      <c r="F85" s="260"/>
      <c r="G85" s="278"/>
      <c r="H85" s="279"/>
      <c r="I85" s="250"/>
      <c r="J85" s="278"/>
      <c r="K85" s="279"/>
      <c r="L85" s="250"/>
      <c r="M85" s="278"/>
      <c r="N85" s="279"/>
      <c r="O85" s="250"/>
      <c r="P85" s="250"/>
      <c r="Q85" s="248"/>
      <c r="R85" s="248"/>
    </row>
    <row r="86" spans="1:18" s="72" customFormat="1" ht="14.1" customHeight="1">
      <c r="A86" s="263">
        <v>4</v>
      </c>
      <c r="B86" s="422" t="s">
        <v>406</v>
      </c>
      <c r="C86" s="66">
        <v>15782</v>
      </c>
      <c r="D86" s="273"/>
      <c r="E86" s="264"/>
      <c r="F86" s="264"/>
      <c r="G86" s="278"/>
      <c r="H86" s="279"/>
      <c r="I86" s="250"/>
      <c r="J86" s="278"/>
      <c r="K86" s="279"/>
      <c r="L86" s="250"/>
      <c r="M86" s="278"/>
      <c r="N86" s="279"/>
      <c r="O86" s="250"/>
      <c r="P86" s="250"/>
      <c r="Q86" s="248"/>
      <c r="R86" s="248"/>
    </row>
    <row r="87" spans="1:18" ht="14.1" customHeight="1">
      <c r="A87" s="263">
        <v>5</v>
      </c>
      <c r="B87" s="422" t="s">
        <v>364</v>
      </c>
      <c r="C87" s="66">
        <v>14538</v>
      </c>
      <c r="D87" s="273"/>
      <c r="E87" s="265"/>
      <c r="F87" s="265"/>
      <c r="G87" s="278"/>
      <c r="H87" s="279"/>
      <c r="I87" s="250"/>
      <c r="J87" s="278"/>
      <c r="K87" s="279"/>
      <c r="L87" s="250"/>
      <c r="M87" s="278"/>
      <c r="N87" s="279"/>
      <c r="O87" s="250"/>
      <c r="P87" s="250"/>
    </row>
    <row r="88" spans="1:18" s="72" customFormat="1" ht="14.1" customHeight="1">
      <c r="A88" s="263">
        <v>6</v>
      </c>
      <c r="B88" s="422" t="s">
        <v>394</v>
      </c>
      <c r="C88" s="66">
        <v>13845</v>
      </c>
      <c r="D88" s="273"/>
      <c r="E88" s="265"/>
      <c r="F88" s="265"/>
      <c r="G88" s="278"/>
      <c r="H88" s="279"/>
      <c r="I88" s="250"/>
      <c r="J88" s="278"/>
      <c r="K88" s="279"/>
      <c r="L88" s="250"/>
      <c r="M88" s="278"/>
      <c r="N88" s="279"/>
      <c r="O88" s="250"/>
      <c r="P88" s="250"/>
      <c r="Q88" s="248"/>
      <c r="R88" s="248"/>
    </row>
    <row r="89" spans="1:18" s="72" customFormat="1" ht="14.1" customHeight="1">
      <c r="A89" s="263">
        <v>7</v>
      </c>
      <c r="B89" s="422" t="s">
        <v>399</v>
      </c>
      <c r="C89" s="66">
        <v>10118</v>
      </c>
      <c r="D89" s="273"/>
      <c r="E89" s="265"/>
      <c r="F89" s="265"/>
      <c r="G89" s="278"/>
      <c r="H89" s="279"/>
      <c r="I89" s="250"/>
      <c r="J89" s="278"/>
      <c r="K89" s="279"/>
      <c r="L89" s="250"/>
      <c r="M89" s="278"/>
      <c r="N89" s="279"/>
      <c r="O89" s="250"/>
      <c r="P89" s="250"/>
      <c r="Q89" s="248"/>
      <c r="R89" s="248"/>
    </row>
    <row r="90" spans="1:18" s="72" customFormat="1" ht="14.1" customHeight="1">
      <c r="A90" s="263">
        <v>8</v>
      </c>
      <c r="B90" s="422" t="s">
        <v>391</v>
      </c>
      <c r="C90" s="66">
        <v>9680</v>
      </c>
      <c r="D90" s="273"/>
      <c r="E90" s="265"/>
      <c r="F90" s="265"/>
      <c r="G90" s="278"/>
      <c r="H90" s="279"/>
      <c r="I90" s="74"/>
      <c r="J90" s="278"/>
      <c r="K90" s="279"/>
      <c r="L90" s="74"/>
      <c r="M90" s="278"/>
      <c r="N90" s="279"/>
      <c r="O90" s="74"/>
      <c r="P90" s="74"/>
      <c r="Q90" s="248"/>
      <c r="R90" s="248"/>
    </row>
    <row r="91" spans="1:18" s="72" customFormat="1" ht="14.1" customHeight="1">
      <c r="A91" s="263">
        <v>9</v>
      </c>
      <c r="B91" s="422" t="s">
        <v>400</v>
      </c>
      <c r="C91" s="66">
        <v>7450</v>
      </c>
      <c r="D91" s="273"/>
      <c r="E91" s="265"/>
      <c r="F91" s="265"/>
      <c r="G91" s="278"/>
      <c r="H91" s="279"/>
      <c r="I91" s="74"/>
      <c r="J91" s="278"/>
      <c r="K91" s="279"/>
      <c r="L91" s="74"/>
      <c r="M91" s="278"/>
      <c r="N91" s="279"/>
      <c r="O91" s="74"/>
      <c r="P91" s="74"/>
      <c r="Q91" s="248"/>
      <c r="R91" s="248"/>
    </row>
    <row r="92" spans="1:18" s="72" customFormat="1" ht="14.1" customHeight="1">
      <c r="A92" s="263">
        <v>10</v>
      </c>
      <c r="B92" s="422" t="s">
        <v>366</v>
      </c>
      <c r="C92" s="66">
        <v>6905</v>
      </c>
      <c r="D92" s="273"/>
      <c r="E92" s="265"/>
      <c r="F92" s="265"/>
      <c r="G92" s="278"/>
      <c r="H92" s="279"/>
      <c r="I92" s="74"/>
      <c r="J92" s="278"/>
      <c r="K92" s="279"/>
      <c r="L92" s="74"/>
      <c r="M92" s="278"/>
      <c r="N92" s="279"/>
      <c r="O92" s="74"/>
      <c r="P92" s="74"/>
      <c r="Q92" s="248"/>
      <c r="R92" s="248"/>
    </row>
    <row r="93" spans="1:18" s="72" customFormat="1" ht="14.1" customHeight="1">
      <c r="A93" s="263">
        <v>11</v>
      </c>
      <c r="B93" s="422" t="s">
        <v>432</v>
      </c>
      <c r="C93" s="66">
        <v>6638</v>
      </c>
      <c r="D93" s="273"/>
      <c r="E93" s="260"/>
      <c r="F93" s="260"/>
      <c r="G93" s="278"/>
      <c r="H93" s="279"/>
      <c r="I93" s="64"/>
      <c r="J93" s="278"/>
      <c r="K93" s="279"/>
      <c r="L93" s="64"/>
      <c r="M93" s="278"/>
      <c r="N93" s="279"/>
      <c r="O93" s="64"/>
      <c r="P93" s="64"/>
      <c r="Q93" s="248"/>
      <c r="R93" s="248"/>
    </row>
    <row r="94" spans="1:18" s="72" customFormat="1" ht="14.1" customHeight="1">
      <c r="A94" s="263">
        <v>12</v>
      </c>
      <c r="B94" s="422" t="s">
        <v>396</v>
      </c>
      <c r="C94" s="66">
        <v>6244</v>
      </c>
      <c r="D94" s="273"/>
      <c r="E94" s="260"/>
      <c r="F94" s="260"/>
      <c r="G94" s="278"/>
      <c r="H94" s="279"/>
      <c r="I94" s="64"/>
      <c r="J94" s="278"/>
      <c r="K94" s="279"/>
      <c r="L94" s="64"/>
      <c r="M94" s="278"/>
      <c r="N94" s="279"/>
      <c r="O94" s="64"/>
      <c r="P94" s="64"/>
      <c r="Q94" s="248"/>
      <c r="R94" s="248"/>
    </row>
    <row r="95" spans="1:18" s="72" customFormat="1" ht="14.1" customHeight="1">
      <c r="A95" s="263">
        <v>13</v>
      </c>
      <c r="B95" s="422" t="s">
        <v>397</v>
      </c>
      <c r="C95" s="66">
        <v>5793</v>
      </c>
      <c r="D95" s="273"/>
      <c r="E95" s="260"/>
      <c r="F95" s="260"/>
      <c r="G95" s="278"/>
      <c r="H95" s="279"/>
      <c r="I95" s="64"/>
      <c r="J95" s="278"/>
      <c r="K95" s="279"/>
      <c r="L95" s="64"/>
      <c r="M95" s="278"/>
      <c r="N95" s="279"/>
      <c r="O95" s="64"/>
      <c r="P95" s="64"/>
      <c r="Q95" s="248"/>
      <c r="R95" s="248"/>
    </row>
    <row r="96" spans="1:18" s="72" customFormat="1">
      <c r="A96" s="263">
        <v>14</v>
      </c>
      <c r="B96" s="422" t="s">
        <v>427</v>
      </c>
      <c r="C96" s="66">
        <v>4886</v>
      </c>
      <c r="D96" s="273"/>
      <c r="E96" s="260"/>
      <c r="F96" s="260"/>
      <c r="G96" s="278"/>
      <c r="H96" s="279"/>
      <c r="I96" s="64"/>
      <c r="J96" s="278"/>
      <c r="K96" s="279"/>
      <c r="L96" s="64"/>
      <c r="M96" s="278"/>
      <c r="N96" s="279"/>
      <c r="O96" s="64"/>
      <c r="P96" s="257"/>
      <c r="Q96" s="248"/>
      <c r="R96" s="248"/>
    </row>
    <row r="97" spans="1:18" s="72" customFormat="1" ht="14.1" customHeight="1">
      <c r="A97" s="263">
        <v>15</v>
      </c>
      <c r="B97" s="422" t="s">
        <v>398</v>
      </c>
      <c r="C97" s="66">
        <v>4225</v>
      </c>
      <c r="D97" s="273"/>
      <c r="E97" s="64"/>
      <c r="F97" s="64"/>
      <c r="G97" s="64"/>
      <c r="H97" s="257"/>
      <c r="I97" s="64"/>
      <c r="J97" s="64"/>
      <c r="K97" s="257"/>
      <c r="L97" s="64"/>
      <c r="M97" s="64"/>
      <c r="N97" s="257"/>
      <c r="O97" s="64"/>
      <c r="P97" s="257"/>
      <c r="Q97" s="248"/>
      <c r="R97" s="248"/>
    </row>
    <row r="98" spans="1:18" s="72" customFormat="1">
      <c r="A98" s="263">
        <v>16</v>
      </c>
      <c r="B98" s="422" t="s">
        <v>428</v>
      </c>
      <c r="C98" s="66">
        <v>3269</v>
      </c>
      <c r="D98" s="273"/>
      <c r="E98" s="64"/>
      <c r="F98" s="64"/>
      <c r="G98" s="64"/>
      <c r="H98" s="64"/>
      <c r="I98" s="64"/>
      <c r="J98" s="64"/>
      <c r="K98" s="64"/>
      <c r="L98" s="64"/>
      <c r="M98" s="64"/>
      <c r="N98" s="64"/>
      <c r="O98" s="64"/>
      <c r="P98" s="257"/>
      <c r="Q98" s="248"/>
      <c r="R98" s="248"/>
    </row>
    <row r="99" spans="1:18" ht="14.1" customHeight="1">
      <c r="A99" s="263">
        <v>17</v>
      </c>
      <c r="B99" s="422" t="s">
        <v>433</v>
      </c>
      <c r="C99" s="66">
        <v>3260</v>
      </c>
      <c r="D99" s="273"/>
      <c r="E99" s="64"/>
      <c r="F99" s="64"/>
      <c r="G99" s="64"/>
      <c r="H99" s="64"/>
      <c r="I99" s="64"/>
      <c r="J99" s="64"/>
      <c r="K99" s="64"/>
      <c r="L99" s="64"/>
      <c r="M99" s="64"/>
      <c r="N99" s="64"/>
      <c r="O99" s="64"/>
      <c r="P99" s="266"/>
    </row>
    <row r="100" spans="1:18" ht="14.1" customHeight="1">
      <c r="A100" s="263">
        <v>18</v>
      </c>
      <c r="B100" s="422" t="s">
        <v>429</v>
      </c>
      <c r="C100" s="66">
        <v>3141</v>
      </c>
      <c r="D100" s="273"/>
      <c r="E100" s="64"/>
      <c r="F100" s="64"/>
      <c r="G100" s="64"/>
      <c r="H100" s="64"/>
      <c r="I100" s="64"/>
      <c r="J100" s="64"/>
      <c r="K100" s="64"/>
      <c r="L100" s="64"/>
      <c r="M100" s="64"/>
      <c r="N100" s="64"/>
      <c r="O100" s="64"/>
      <c r="P100" s="257"/>
    </row>
    <row r="101" spans="1:18" ht="14.1" customHeight="1">
      <c r="A101" s="263">
        <v>19</v>
      </c>
      <c r="B101" s="422" t="s">
        <v>430</v>
      </c>
      <c r="C101" s="66">
        <v>2809</v>
      </c>
      <c r="D101" s="273"/>
      <c r="E101" s="250"/>
      <c r="F101" s="250"/>
      <c r="G101" s="250"/>
      <c r="H101" s="250"/>
      <c r="I101" s="250"/>
      <c r="J101" s="250"/>
      <c r="K101" s="250"/>
      <c r="L101" s="250"/>
      <c r="M101" s="250"/>
      <c r="N101" s="250"/>
      <c r="O101" s="250"/>
      <c r="P101" s="250"/>
    </row>
    <row r="102" spans="1:18" ht="14.1" customHeight="1">
      <c r="A102" s="263">
        <v>20</v>
      </c>
      <c r="B102" s="423" t="s">
        <v>431</v>
      </c>
      <c r="C102" s="66">
        <v>2631</v>
      </c>
      <c r="D102" s="273"/>
      <c r="E102" s="74"/>
      <c r="F102" s="74"/>
      <c r="G102" s="74"/>
      <c r="H102" s="74"/>
      <c r="I102" s="74"/>
      <c r="J102" s="74"/>
      <c r="K102" s="74"/>
      <c r="L102" s="74"/>
      <c r="M102" s="74"/>
      <c r="N102" s="74"/>
      <c r="O102" s="74"/>
      <c r="P102" s="74"/>
    </row>
    <row r="103" spans="1:18">
      <c r="A103" s="73"/>
      <c r="B103" s="64"/>
      <c r="C103" s="64"/>
      <c r="D103" s="274"/>
      <c r="E103" s="74"/>
      <c r="F103" s="74"/>
      <c r="G103" s="74"/>
      <c r="H103" s="74"/>
      <c r="I103" s="74"/>
      <c r="J103" s="74"/>
      <c r="K103" s="74"/>
      <c r="L103" s="74"/>
      <c r="M103" s="74"/>
      <c r="N103" s="74"/>
      <c r="O103" s="74"/>
      <c r="P103" s="74"/>
    </row>
    <row r="104" spans="1:18">
      <c r="A104" s="75"/>
      <c r="B104" s="38" t="s">
        <v>348</v>
      </c>
      <c r="C104" s="66">
        <v>9661</v>
      </c>
      <c r="D104" s="275"/>
      <c r="E104" s="64"/>
      <c r="F104" s="64"/>
      <c r="G104" s="64"/>
      <c r="H104" s="64"/>
      <c r="I104" s="64"/>
      <c r="J104" s="64"/>
      <c r="K104" s="64"/>
      <c r="L104" s="64"/>
      <c r="M104" s="64"/>
      <c r="N104" s="64"/>
      <c r="O104" s="64"/>
      <c r="P104" s="64"/>
    </row>
    <row r="105" spans="1:18">
      <c r="A105" s="75"/>
      <c r="B105" s="64"/>
      <c r="C105" s="64"/>
      <c r="D105" s="64"/>
      <c r="E105" s="64"/>
      <c r="F105" s="64"/>
      <c r="G105" s="64"/>
      <c r="H105" s="64"/>
      <c r="I105" s="64"/>
      <c r="J105" s="64"/>
      <c r="K105" s="64"/>
      <c r="L105" s="64"/>
      <c r="M105" s="64"/>
      <c r="N105" s="64"/>
      <c r="O105" s="64"/>
      <c r="P105" s="64"/>
    </row>
    <row r="106" spans="1:18">
      <c r="A106" s="75"/>
      <c r="B106" s="36" t="s">
        <v>434</v>
      </c>
      <c r="C106" s="64"/>
      <c r="D106" s="64"/>
      <c r="E106" s="64"/>
      <c r="F106" s="64"/>
      <c r="G106" s="64"/>
      <c r="H106" s="64"/>
      <c r="I106" s="64"/>
      <c r="J106" s="64"/>
      <c r="K106" s="64"/>
      <c r="L106" s="64"/>
      <c r="M106" s="64"/>
      <c r="N106" s="64"/>
      <c r="O106" s="64"/>
      <c r="P106" s="64"/>
    </row>
    <row r="107" spans="1:18">
      <c r="A107" s="75"/>
      <c r="B107" s="257"/>
      <c r="C107" s="64"/>
      <c r="D107" s="64"/>
      <c r="E107" s="257"/>
      <c r="F107" s="257"/>
      <c r="G107" s="257"/>
      <c r="H107" s="257"/>
      <c r="I107" s="257"/>
      <c r="J107" s="257"/>
      <c r="K107" s="257"/>
      <c r="L107" s="257"/>
      <c r="M107" s="257"/>
      <c r="N107" s="257"/>
      <c r="O107" s="257"/>
      <c r="P107" s="257"/>
    </row>
    <row r="108" spans="1:18">
      <c r="A108" s="75"/>
      <c r="B108" s="257"/>
      <c r="C108" s="64"/>
      <c r="D108" s="64"/>
      <c r="E108" s="257"/>
      <c r="F108" s="257"/>
      <c r="G108" s="257"/>
      <c r="H108" s="257"/>
      <c r="I108" s="257"/>
      <c r="J108" s="257"/>
      <c r="K108" s="257"/>
      <c r="L108" s="257"/>
      <c r="M108" s="257"/>
      <c r="N108" s="257"/>
      <c r="O108" s="257"/>
      <c r="P108" s="257"/>
    </row>
    <row r="109" spans="1:18">
      <c r="A109" s="75"/>
      <c r="B109" s="257"/>
      <c r="C109" s="64"/>
      <c r="D109" s="64"/>
      <c r="E109" s="64"/>
      <c r="F109" s="64"/>
      <c r="G109" s="64"/>
      <c r="H109" s="64"/>
      <c r="I109" s="64"/>
      <c r="J109" s="64"/>
      <c r="K109" s="64"/>
      <c r="L109" s="64"/>
      <c r="M109" s="64"/>
      <c r="N109" s="64"/>
      <c r="O109" s="64"/>
      <c r="P109" s="64"/>
    </row>
    <row r="110" spans="1:18">
      <c r="A110" s="75"/>
      <c r="B110" s="257"/>
      <c r="C110" s="64"/>
      <c r="D110" s="64"/>
      <c r="E110" s="64"/>
      <c r="F110" s="64"/>
      <c r="G110" s="64"/>
      <c r="H110" s="64"/>
      <c r="I110" s="64"/>
      <c r="J110" s="64"/>
      <c r="K110" s="64"/>
      <c r="L110" s="64"/>
      <c r="M110" s="64"/>
      <c r="N110" s="64"/>
      <c r="O110" s="64"/>
      <c r="P110" s="64"/>
    </row>
    <row r="111" spans="1:18">
      <c r="A111" s="75"/>
      <c r="B111" s="257"/>
      <c r="C111" s="64"/>
      <c r="D111" s="64"/>
      <c r="E111" s="64"/>
      <c r="F111" s="64"/>
      <c r="G111" s="64"/>
      <c r="H111" s="64"/>
      <c r="I111" s="64"/>
      <c r="J111" s="64"/>
      <c r="K111" s="64"/>
      <c r="L111" s="64"/>
      <c r="M111" s="64"/>
      <c r="N111" s="64"/>
      <c r="O111" s="64"/>
      <c r="P111" s="64"/>
    </row>
    <row r="112" spans="1:18">
      <c r="A112" s="76"/>
      <c r="B112" s="257"/>
      <c r="C112"/>
      <c r="D112" s="64"/>
      <c r="E112" s="64"/>
      <c r="F112" s="64"/>
      <c r="G112" s="64"/>
      <c r="H112" s="64"/>
      <c r="I112" s="64"/>
      <c r="J112" s="64"/>
      <c r="K112" s="64"/>
      <c r="L112" s="64"/>
      <c r="M112" s="64"/>
      <c r="N112" s="64"/>
      <c r="O112" s="64"/>
      <c r="P112" s="64"/>
    </row>
    <row r="113" spans="1:16">
      <c r="A113"/>
      <c r="B113" s="257"/>
      <c r="C113" s="250"/>
      <c r="D113"/>
      <c r="E113"/>
      <c r="F113"/>
      <c r="G113"/>
      <c r="H113"/>
      <c r="I113"/>
      <c r="J113"/>
      <c r="K113"/>
      <c r="L113"/>
      <c r="M113"/>
      <c r="N113"/>
      <c r="O113"/>
      <c r="P113"/>
    </row>
    <row r="114" spans="1:16">
      <c r="A114" s="268"/>
      <c r="B114" s="257"/>
      <c r="C114" s="250"/>
      <c r="D114" s="250"/>
      <c r="E114" s="250"/>
      <c r="F114" s="250"/>
      <c r="G114" s="250"/>
      <c r="H114" s="250"/>
      <c r="I114" s="250"/>
      <c r="J114" s="250"/>
      <c r="K114" s="250"/>
      <c r="L114" s="250"/>
      <c r="M114" s="250"/>
      <c r="N114" s="250"/>
      <c r="O114" s="250"/>
      <c r="P114" s="250"/>
    </row>
    <row r="115" spans="1:16">
      <c r="A115" s="253"/>
      <c r="B115" s="257"/>
      <c r="C115"/>
      <c r="D115" s="250"/>
      <c r="E115" s="250"/>
      <c r="F115" s="250"/>
      <c r="G115" s="250"/>
      <c r="H115" s="250"/>
      <c r="I115" s="250"/>
      <c r="J115" s="250"/>
      <c r="K115" s="250"/>
      <c r="L115" s="250"/>
      <c r="M115" s="250"/>
      <c r="N115" s="250"/>
      <c r="O115" s="250"/>
      <c r="P115" s="250"/>
    </row>
    <row r="116" spans="1:16">
      <c r="A116"/>
      <c r="B116" s="257"/>
      <c r="C116" s="269"/>
      <c r="D116"/>
      <c r="E116"/>
      <c r="F116"/>
      <c r="G116"/>
      <c r="H116"/>
      <c r="I116"/>
      <c r="J116"/>
      <c r="K116"/>
      <c r="L116"/>
      <c r="M116"/>
      <c r="N116"/>
      <c r="O116"/>
      <c r="P116"/>
    </row>
    <row r="117" spans="1:16">
      <c r="A117" s="251"/>
      <c r="B117" s="257"/>
      <c r="C117" s="270"/>
      <c r="D117" s="269"/>
      <c r="E117" s="269"/>
      <c r="F117" s="269"/>
      <c r="G117" s="269"/>
      <c r="H117" s="269"/>
      <c r="I117" s="269"/>
      <c r="J117" s="269"/>
      <c r="K117" s="269"/>
      <c r="L117" s="269"/>
      <c r="M117" s="269"/>
      <c r="N117" s="269"/>
      <c r="O117" s="269"/>
      <c r="P117" s="269"/>
    </row>
    <row r="118" spans="1:16">
      <c r="A118" s="251"/>
      <c r="B118" s="257"/>
      <c r="C118" s="270"/>
      <c r="D118" s="270"/>
      <c r="E118" s="270"/>
      <c r="F118" s="270"/>
      <c r="G118" s="270"/>
      <c r="H118" s="270"/>
      <c r="I118" s="270"/>
      <c r="J118" s="270"/>
      <c r="K118" s="270"/>
      <c r="L118" s="270"/>
      <c r="M118" s="270"/>
      <c r="N118" s="270"/>
      <c r="O118" s="270"/>
      <c r="P118" s="270"/>
    </row>
    <row r="119" spans="1:16">
      <c r="A119" s="251"/>
      <c r="B119" s="257"/>
      <c r="C119" s="270"/>
      <c r="D119" s="270"/>
      <c r="E119" s="270"/>
      <c r="F119" s="270"/>
      <c r="G119" s="270"/>
      <c r="H119" s="270"/>
      <c r="I119" s="270"/>
      <c r="J119" s="270"/>
      <c r="K119" s="270"/>
      <c r="L119" s="270"/>
      <c r="M119" s="270"/>
      <c r="N119" s="270"/>
      <c r="O119" s="270"/>
      <c r="P119" s="270"/>
    </row>
    <row r="120" spans="1:16">
      <c r="A120" s="251"/>
      <c r="B120" s="257"/>
      <c r="C120" s="270"/>
      <c r="D120" s="270"/>
      <c r="E120" s="270"/>
      <c r="F120" s="270"/>
      <c r="G120" s="270"/>
      <c r="H120" s="270"/>
      <c r="I120" s="270"/>
      <c r="J120" s="270"/>
      <c r="K120" s="270"/>
      <c r="L120" s="270"/>
      <c r="M120" s="270"/>
      <c r="N120" s="270"/>
      <c r="O120" s="270"/>
      <c r="P120" s="270"/>
    </row>
    <row r="121" spans="1:16">
      <c r="A121" s="251"/>
      <c r="B121" s="257"/>
      <c r="C121" s="270"/>
      <c r="D121" s="270"/>
      <c r="E121" s="270"/>
      <c r="F121" s="270"/>
      <c r="G121" s="270"/>
      <c r="H121" s="270"/>
      <c r="I121" s="270"/>
      <c r="J121" s="270"/>
      <c r="K121" s="270"/>
      <c r="L121" s="270"/>
      <c r="M121" s="270"/>
      <c r="N121" s="270"/>
      <c r="O121" s="270"/>
      <c r="P121" s="270"/>
    </row>
    <row r="122" spans="1:16">
      <c r="A122" s="251"/>
      <c r="B122" s="257"/>
      <c r="C122" s="270"/>
      <c r="D122" s="270"/>
      <c r="E122" s="270"/>
      <c r="F122" s="270"/>
      <c r="G122" s="270"/>
      <c r="H122" s="270"/>
      <c r="I122" s="270"/>
      <c r="J122" s="270"/>
      <c r="K122" s="270"/>
      <c r="L122" s="270"/>
      <c r="M122" s="270"/>
      <c r="N122" s="270"/>
      <c r="O122" s="270"/>
      <c r="P122" s="270"/>
    </row>
    <row r="123" spans="1:16">
      <c r="A123" s="251"/>
      <c r="B123" s="257"/>
      <c r="C123" s="270"/>
      <c r="D123" s="270"/>
      <c r="E123" s="270"/>
      <c r="F123" s="270"/>
      <c r="G123" s="270"/>
      <c r="H123" s="270"/>
      <c r="I123" s="270"/>
      <c r="J123" s="270"/>
      <c r="K123" s="270"/>
      <c r="L123" s="270"/>
      <c r="M123" s="270"/>
      <c r="N123" s="270"/>
      <c r="O123" s="270"/>
      <c r="P123" s="270"/>
    </row>
    <row r="124" spans="1:16">
      <c r="A124" s="251"/>
      <c r="B124" s="257"/>
      <c r="C124" s="270"/>
      <c r="D124" s="270"/>
      <c r="E124" s="270"/>
      <c r="F124" s="270"/>
      <c r="G124" s="270"/>
      <c r="H124" s="270"/>
      <c r="I124" s="270"/>
      <c r="J124" s="270"/>
      <c r="K124" s="270"/>
      <c r="L124" s="270"/>
      <c r="M124" s="270"/>
      <c r="N124" s="270"/>
      <c r="O124" s="270"/>
      <c r="P124" s="270"/>
    </row>
    <row r="125" spans="1:16">
      <c r="A125" s="251"/>
      <c r="B125" s="257"/>
      <c r="C125"/>
      <c r="D125" s="270"/>
      <c r="E125" s="270"/>
      <c r="F125" s="270"/>
      <c r="G125" s="270"/>
      <c r="H125" s="270"/>
      <c r="I125" s="270"/>
      <c r="J125" s="270"/>
      <c r="K125" s="270"/>
      <c r="L125" s="270"/>
      <c r="M125" s="270"/>
      <c r="N125" s="270"/>
      <c r="O125" s="270"/>
      <c r="P125" s="270"/>
    </row>
    <row r="126" spans="1:16">
      <c r="A126"/>
      <c r="B126" s="250"/>
      <c r="C126" s="250"/>
      <c r="D126"/>
      <c r="E126"/>
      <c r="F126"/>
      <c r="G126"/>
      <c r="H126"/>
      <c r="I126"/>
      <c r="J126"/>
      <c r="K126"/>
      <c r="L126"/>
      <c r="M126"/>
      <c r="N126"/>
      <c r="O126"/>
      <c r="P126"/>
    </row>
    <row r="127" spans="1:16">
      <c r="A127" s="271"/>
      <c r="B127" s="250"/>
      <c r="C127" s="250"/>
      <c r="D127" s="250"/>
      <c r="E127" s="250"/>
      <c r="F127" s="250"/>
      <c r="G127" s="250"/>
      <c r="H127" s="250"/>
      <c r="I127" s="250"/>
      <c r="J127" s="250"/>
      <c r="K127" s="250"/>
      <c r="L127" s="250"/>
      <c r="M127" s="250"/>
      <c r="N127" s="250"/>
      <c r="O127" s="250"/>
      <c r="P127" s="250"/>
    </row>
    <row r="128" spans="1:16">
      <c r="A128" s="251"/>
      <c r="B128" s="251"/>
      <c r="C128" s="251"/>
      <c r="D128" s="250"/>
      <c r="E128" s="250"/>
      <c r="F128" s="250"/>
      <c r="G128" s="250"/>
      <c r="H128" s="250"/>
      <c r="I128" s="250"/>
      <c r="J128" s="250"/>
      <c r="K128" s="250"/>
      <c r="L128" s="250"/>
      <c r="M128" s="250"/>
      <c r="N128" s="250"/>
      <c r="O128" s="250"/>
      <c r="P128" s="250"/>
    </row>
    <row r="129" spans="1:16">
      <c r="A129" s="251"/>
      <c r="B129"/>
      <c r="C129"/>
      <c r="D129" s="251"/>
      <c r="E129" s="251"/>
      <c r="F129" s="251"/>
      <c r="G129" s="251"/>
      <c r="H129" s="251"/>
      <c r="I129" s="251"/>
      <c r="J129" s="251"/>
      <c r="K129" s="251"/>
      <c r="L129" s="251"/>
      <c r="M129" s="251"/>
      <c r="N129" s="251"/>
      <c r="O129" s="251"/>
      <c r="P129" s="251"/>
    </row>
    <row r="130" spans="1:16">
      <c r="A130"/>
      <c r="B130" s="257"/>
      <c r="C130" s="257"/>
      <c r="D130"/>
      <c r="E130"/>
      <c r="F130"/>
      <c r="G130"/>
      <c r="H130"/>
      <c r="I130"/>
      <c r="J130"/>
      <c r="K130"/>
      <c r="L130"/>
      <c r="M130"/>
      <c r="N130"/>
      <c r="O130"/>
      <c r="P130"/>
    </row>
    <row r="131" spans="1:16">
      <c r="A131" s="253"/>
      <c r="B131" s="257"/>
      <c r="C131" s="257"/>
      <c r="D131" s="257"/>
      <c r="E131" s="257"/>
      <c r="F131" s="257"/>
      <c r="G131" s="257"/>
      <c r="H131" s="257"/>
      <c r="I131" s="257"/>
      <c r="J131" s="257"/>
      <c r="K131" s="257"/>
      <c r="L131" s="257"/>
      <c r="M131" s="257"/>
      <c r="N131" s="257"/>
      <c r="O131" s="257"/>
      <c r="P131" s="257"/>
    </row>
    <row r="132" spans="1:16">
      <c r="A132" s="253"/>
      <c r="B132" s="257"/>
      <c r="C132" s="257"/>
      <c r="D132" s="257"/>
      <c r="E132" s="257"/>
      <c r="F132" s="257"/>
      <c r="G132" s="257"/>
      <c r="H132" s="257"/>
      <c r="I132" s="257"/>
      <c r="J132" s="257"/>
      <c r="K132" s="257"/>
      <c r="L132" s="257"/>
      <c r="M132" s="257"/>
      <c r="N132" s="257"/>
      <c r="O132" s="257"/>
      <c r="P132" s="257"/>
    </row>
    <row r="133" spans="1:16">
      <c r="A133" s="253"/>
      <c r="B133" s="257"/>
      <c r="C133" s="257"/>
      <c r="D133" s="257"/>
      <c r="E133" s="257"/>
      <c r="F133" s="257"/>
      <c r="G133" s="257"/>
      <c r="H133" s="257"/>
      <c r="I133" s="257"/>
      <c r="J133" s="257"/>
      <c r="K133" s="257"/>
      <c r="L133" s="257"/>
      <c r="M133" s="257"/>
      <c r="N133" s="257"/>
      <c r="O133" s="257"/>
      <c r="P133" s="257"/>
    </row>
    <row r="134" spans="1:16">
      <c r="A134" s="253"/>
      <c r="B134" s="257"/>
      <c r="C134" s="257"/>
      <c r="D134" s="257"/>
      <c r="E134" s="257"/>
      <c r="F134" s="257"/>
      <c r="G134" s="257"/>
      <c r="H134" s="257"/>
      <c r="I134" s="257"/>
      <c r="J134" s="257"/>
      <c r="K134" s="257"/>
      <c r="L134" s="257"/>
      <c r="M134" s="257"/>
      <c r="N134" s="257"/>
      <c r="O134" s="257"/>
      <c r="P134" s="257"/>
    </row>
    <row r="135" spans="1:16">
      <c r="A135" s="253"/>
      <c r="B135" s="257"/>
      <c r="C135" s="257"/>
      <c r="D135" s="257"/>
      <c r="E135" s="257"/>
      <c r="F135" s="257"/>
      <c r="G135" s="257"/>
      <c r="H135" s="257"/>
      <c r="I135" s="257"/>
      <c r="J135" s="257"/>
      <c r="K135" s="257"/>
      <c r="L135" s="257"/>
      <c r="M135" s="257"/>
      <c r="N135" s="257"/>
      <c r="O135" s="257"/>
      <c r="P135" s="257"/>
    </row>
    <row r="136" spans="1:16">
      <c r="A136" s="253"/>
      <c r="B136" s="257"/>
      <c r="C136" s="257"/>
      <c r="D136" s="257"/>
      <c r="E136" s="257"/>
      <c r="F136" s="257"/>
      <c r="G136" s="257"/>
      <c r="H136" s="257"/>
      <c r="I136" s="257"/>
      <c r="J136" s="257"/>
      <c r="K136" s="257"/>
      <c r="L136" s="257"/>
      <c r="M136" s="257"/>
      <c r="N136" s="257"/>
      <c r="O136" s="257"/>
      <c r="P136" s="257"/>
    </row>
    <row r="137" spans="1:16">
      <c r="A137" s="253"/>
      <c r="B137" s="257"/>
      <c r="C137" s="257"/>
      <c r="D137" s="257"/>
      <c r="E137" s="257"/>
      <c r="F137" s="257"/>
      <c r="G137" s="257"/>
      <c r="H137" s="257"/>
      <c r="I137" s="257"/>
      <c r="J137" s="257"/>
      <c r="K137" s="257"/>
      <c r="L137" s="257"/>
      <c r="M137" s="257"/>
      <c r="N137" s="257"/>
      <c r="O137" s="257"/>
      <c r="P137" s="257"/>
    </row>
    <row r="138" spans="1:16">
      <c r="A138" s="251"/>
      <c r="D138" s="257"/>
      <c r="E138" s="257"/>
      <c r="F138" s="257"/>
      <c r="G138" s="257"/>
      <c r="H138" s="257"/>
      <c r="I138" s="257"/>
      <c r="J138" s="257"/>
      <c r="K138" s="257"/>
      <c r="L138" s="257"/>
      <c r="M138" s="257"/>
      <c r="N138" s="257"/>
      <c r="O138" s="257"/>
      <c r="P138" s="257"/>
    </row>
  </sheetData>
  <mergeCells count="4">
    <mergeCell ref="A3:C3"/>
    <mergeCell ref="A1:P1"/>
    <mergeCell ref="A81:C81"/>
    <mergeCell ref="A44:E44"/>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2010</oddFooter>
  </headerFooter>
  <rowBreaks count="1" manualBreakCount="1">
    <brk id="79" max="16383" man="1"/>
  </rowBreaks>
  <drawing r:id="rId2"/>
</worksheet>
</file>

<file path=xl/worksheets/sheet16.xml><?xml version="1.0" encoding="utf-8"?>
<worksheet xmlns="http://schemas.openxmlformats.org/spreadsheetml/2006/main" xmlns:r="http://schemas.openxmlformats.org/officeDocument/2006/relationships">
  <dimension ref="A1:D11"/>
  <sheetViews>
    <sheetView workbookViewId="0">
      <selection activeCell="F38" sqref="F38"/>
    </sheetView>
  </sheetViews>
  <sheetFormatPr defaultRowHeight="12.75"/>
  <cols>
    <col min="1" max="3" width="25.7109375" style="411" customWidth="1"/>
    <col min="4" max="4" width="25.7109375" style="412" customWidth="1"/>
  </cols>
  <sheetData>
    <row r="1" spans="1:4">
      <c r="A1" s="411" t="s">
        <v>361</v>
      </c>
    </row>
    <row r="3" spans="1:4">
      <c r="A3" s="413" t="s">
        <v>368</v>
      </c>
      <c r="B3" s="413" t="s">
        <v>362</v>
      </c>
      <c r="C3" s="413" t="s">
        <v>367</v>
      </c>
      <c r="D3" s="414" t="s">
        <v>363</v>
      </c>
    </row>
    <row r="4" spans="1:4">
      <c r="A4" s="415" t="s">
        <v>555</v>
      </c>
      <c r="B4" s="416">
        <v>78499</v>
      </c>
      <c r="C4" s="416">
        <v>58442.252</v>
      </c>
      <c r="D4" s="417">
        <v>503.05623046874996</v>
      </c>
    </row>
    <row r="5" spans="1:4">
      <c r="A5" s="415" t="s">
        <v>364</v>
      </c>
      <c r="B5" s="416">
        <v>14538</v>
      </c>
      <c r="C5" s="416">
        <v>4032.3690000000001</v>
      </c>
      <c r="D5" s="417">
        <v>44.630546875</v>
      </c>
    </row>
    <row r="6" spans="1:4">
      <c r="A6" s="415" t="s">
        <v>556</v>
      </c>
      <c r="B6" s="416">
        <v>118822</v>
      </c>
      <c r="C6" s="416">
        <v>27026.17</v>
      </c>
      <c r="D6" s="417">
        <v>226.79103515624999</v>
      </c>
    </row>
    <row r="7" spans="1:4">
      <c r="A7" s="415" t="s">
        <v>366</v>
      </c>
      <c r="B7" s="416">
        <v>6905</v>
      </c>
      <c r="C7" s="416">
        <v>21927.901999999998</v>
      </c>
      <c r="D7" s="417">
        <v>210.80440429687499</v>
      </c>
    </row>
    <row r="8" spans="1:4">
      <c r="A8" s="415" t="s">
        <v>369</v>
      </c>
      <c r="B8" s="416">
        <v>107854</v>
      </c>
      <c r="C8" s="416">
        <v>41413.5</v>
      </c>
      <c r="D8" s="417">
        <v>210.59589843750007</v>
      </c>
    </row>
    <row r="10" spans="1:4">
      <c r="A10" s="411" t="s">
        <v>558</v>
      </c>
    </row>
    <row r="11" spans="1:4">
      <c r="A11" s="411" t="s">
        <v>557</v>
      </c>
    </row>
  </sheetData>
  <printOptions horizontalCentered="1"/>
  <pageMargins left="0.2" right="0.2" top="0.75" bottom="0.75" header="0.3" footer="0.3"/>
  <pageSetup scale="80" orientation="landscape" r:id="rId1"/>
  <headerFooter>
    <oddHeader>&amp;R&amp;F
&amp;A</oddHeader>
    <oddFooter>&amp;RDecember 2010</oddFooter>
  </headerFooter>
  <drawing r:id="rId2"/>
</worksheet>
</file>

<file path=xl/worksheets/sheet17.xml><?xml version="1.0" encoding="utf-8"?>
<worksheet xmlns="http://schemas.openxmlformats.org/spreadsheetml/2006/main" xmlns:r="http://schemas.openxmlformats.org/officeDocument/2006/relationships">
  <sheetPr codeName="Sheet13"/>
  <dimension ref="A1:M49"/>
  <sheetViews>
    <sheetView topLeftCell="A26" workbookViewId="0">
      <selection activeCell="A35" sqref="A35:D49"/>
    </sheetView>
  </sheetViews>
  <sheetFormatPr defaultColWidth="8.85546875" defaultRowHeight="12.75"/>
  <cols>
    <col min="1" max="6" width="13.42578125" style="30" customWidth="1"/>
    <col min="7" max="7" width="12.140625" style="30" customWidth="1"/>
    <col min="8" max="8" width="15" style="30" customWidth="1"/>
    <col min="9" max="9" width="18.42578125" style="30" customWidth="1"/>
    <col min="10" max="10" width="7.28515625" style="30" customWidth="1"/>
    <col min="11" max="16384" width="8.85546875" style="30"/>
  </cols>
  <sheetData>
    <row r="1" spans="1:13" s="108" customFormat="1" ht="107.25" customHeight="1">
      <c r="A1" s="531" t="s">
        <v>221</v>
      </c>
      <c r="B1" s="531"/>
      <c r="C1" s="531"/>
      <c r="D1" s="531"/>
      <c r="E1" s="531"/>
      <c r="F1" s="531"/>
      <c r="G1" s="531"/>
      <c r="H1" s="531"/>
      <c r="I1" s="102"/>
      <c r="J1" s="102"/>
    </row>
    <row r="2" spans="1:13" s="108" customFormat="1" ht="12" customHeight="1">
      <c r="A2" s="45"/>
      <c r="B2" s="45"/>
      <c r="C2" s="45"/>
      <c r="D2" s="45"/>
      <c r="E2" s="45"/>
      <c r="F2" s="45"/>
      <c r="G2" s="45"/>
      <c r="H2" s="45"/>
      <c r="I2" s="102"/>
      <c r="J2" s="102"/>
    </row>
    <row r="3" spans="1:13" s="108" customFormat="1" ht="12" customHeight="1">
      <c r="A3" s="45"/>
      <c r="B3" s="45"/>
      <c r="C3" s="45"/>
      <c r="D3" s="45"/>
      <c r="E3" s="45"/>
      <c r="F3" s="45"/>
      <c r="G3" s="45"/>
      <c r="H3" s="45"/>
      <c r="I3" s="102"/>
      <c r="J3" s="102"/>
    </row>
    <row r="4" spans="1:13" s="108" customFormat="1" ht="12" customHeight="1">
      <c r="A4" s="45"/>
      <c r="B4" s="45"/>
      <c r="C4" s="45"/>
      <c r="D4" s="45"/>
      <c r="E4" s="45"/>
      <c r="F4" s="45"/>
      <c r="G4" s="45"/>
      <c r="H4" s="45"/>
      <c r="I4" s="102"/>
      <c r="J4" s="102"/>
    </row>
    <row r="5" spans="1:13" s="108" customFormat="1" ht="12" customHeight="1">
      <c r="A5" s="45"/>
      <c r="B5" s="45"/>
      <c r="C5" s="45"/>
      <c r="D5" s="45"/>
      <c r="E5" s="45"/>
      <c r="F5" s="45"/>
      <c r="G5" s="45"/>
      <c r="H5" s="45"/>
      <c r="I5" s="102"/>
      <c r="J5" s="102"/>
    </row>
    <row r="6" spans="1:13" s="108" customFormat="1" ht="12" customHeight="1">
      <c r="A6" s="45"/>
      <c r="B6" s="45"/>
      <c r="C6" s="45"/>
      <c r="D6" s="45"/>
      <c r="E6" s="45"/>
      <c r="F6" s="45"/>
      <c r="G6" s="45"/>
      <c r="H6" s="45"/>
      <c r="I6" s="102"/>
      <c r="J6" s="102"/>
    </row>
    <row r="7" spans="1:13" s="108" customFormat="1" ht="12" customHeight="1">
      <c r="A7" s="45"/>
      <c r="B7" s="45"/>
      <c r="C7" s="45"/>
      <c r="D7" s="45"/>
      <c r="E7" s="45"/>
      <c r="F7" s="45"/>
      <c r="G7" s="45"/>
      <c r="H7" s="45"/>
      <c r="I7" s="102"/>
      <c r="J7" s="102"/>
    </row>
    <row r="8" spans="1:13" s="108" customFormat="1" ht="12" customHeight="1">
      <c r="A8" s="30"/>
      <c r="B8" s="30"/>
      <c r="C8" s="30"/>
      <c r="D8" s="30"/>
      <c r="E8" s="45"/>
      <c r="F8" s="45"/>
      <c r="G8" s="45"/>
      <c r="H8" s="45"/>
      <c r="I8" s="102"/>
      <c r="J8" s="102"/>
    </row>
    <row r="9" spans="1:13" s="108" customFormat="1" ht="12" customHeight="1">
      <c r="A9" s="30"/>
      <c r="B9" s="30"/>
      <c r="C9" s="30"/>
      <c r="D9" s="30"/>
      <c r="E9" s="45"/>
      <c r="F9" s="45"/>
      <c r="G9" s="45"/>
      <c r="H9" s="45"/>
      <c r="I9" s="102"/>
      <c r="J9" s="102"/>
    </row>
    <row r="10" spans="1:13" s="108" customFormat="1" ht="12" customHeight="1">
      <c r="A10" s="77" t="s">
        <v>213</v>
      </c>
      <c r="B10" s="30"/>
      <c r="C10" s="30"/>
      <c r="D10" s="30"/>
      <c r="E10" s="45"/>
      <c r="F10" s="45"/>
      <c r="G10" s="45"/>
      <c r="H10" s="45"/>
      <c r="I10" s="102"/>
      <c r="J10" s="102"/>
    </row>
    <row r="11" spans="1:13" s="108" customFormat="1" ht="12" customHeight="1">
      <c r="A11" s="7"/>
      <c r="B11" s="11"/>
      <c r="C11" s="11"/>
      <c r="D11" s="11"/>
      <c r="E11" s="45"/>
      <c r="F11" s="45"/>
      <c r="G11" s="45"/>
      <c r="H11" s="45"/>
      <c r="I11" s="102"/>
      <c r="J11" s="102"/>
    </row>
    <row r="12" spans="1:13" s="108" customFormat="1" ht="11.1" customHeight="1">
      <c r="A12" s="12" t="s">
        <v>181</v>
      </c>
      <c r="B12" s="92" t="s">
        <v>93</v>
      </c>
      <c r="C12" s="92" t="s">
        <v>94</v>
      </c>
      <c r="D12" s="92" t="s">
        <v>172</v>
      </c>
      <c r="E12" s="93" t="s">
        <v>173</v>
      </c>
      <c r="F12" s="91" t="s">
        <v>1</v>
      </c>
      <c r="G12" s="45"/>
      <c r="H12" s="45"/>
      <c r="I12" s="102"/>
      <c r="J12" s="102"/>
    </row>
    <row r="13" spans="1:13" s="108" customFormat="1" ht="12" customHeight="1">
      <c r="A13" s="2" t="s">
        <v>167</v>
      </c>
      <c r="B13" s="32">
        <v>191478</v>
      </c>
      <c r="C13" s="32">
        <v>2205316</v>
      </c>
      <c r="D13" s="38">
        <v>129351</v>
      </c>
      <c r="E13" s="32">
        <v>101676</v>
      </c>
      <c r="F13" s="32">
        <v>32334</v>
      </c>
      <c r="G13" s="45"/>
      <c r="H13" s="45"/>
      <c r="I13" s="102"/>
      <c r="J13" s="102"/>
    </row>
    <row r="14" spans="1:13" ht="12" customHeight="1">
      <c r="A14" s="448" t="s">
        <v>88</v>
      </c>
      <c r="B14" s="32">
        <v>16270</v>
      </c>
      <c r="C14" s="32">
        <v>184821</v>
      </c>
      <c r="D14" s="32">
        <v>8779</v>
      </c>
      <c r="E14" s="32">
        <v>6607</v>
      </c>
      <c r="F14" s="32">
        <v>2495</v>
      </c>
      <c r="I14" s="81"/>
      <c r="M14" s="118"/>
    </row>
    <row r="15" spans="1:13">
      <c r="A15" s="448" t="s">
        <v>260</v>
      </c>
      <c r="B15" s="32">
        <v>2241</v>
      </c>
      <c r="C15" s="32">
        <v>13695</v>
      </c>
      <c r="D15" s="32">
        <v>1935</v>
      </c>
      <c r="E15" s="32">
        <v>1631</v>
      </c>
      <c r="F15" s="38">
        <v>402</v>
      </c>
    </row>
    <row r="16" spans="1:13">
      <c r="A16" s="448" t="s">
        <v>182</v>
      </c>
      <c r="B16" s="32">
        <v>155369</v>
      </c>
      <c r="C16" s="32">
        <v>5690078</v>
      </c>
      <c r="D16" s="32">
        <v>81529</v>
      </c>
      <c r="E16" s="32">
        <v>55117</v>
      </c>
      <c r="F16" s="32">
        <v>26623</v>
      </c>
    </row>
    <row r="17" spans="1:6" s="11" customFormat="1">
      <c r="A17" s="448" t="s">
        <v>153</v>
      </c>
      <c r="B17" s="32">
        <v>5044</v>
      </c>
      <c r="C17" s="32">
        <v>37090</v>
      </c>
      <c r="D17" s="32">
        <v>3477</v>
      </c>
      <c r="E17" s="32">
        <v>3045</v>
      </c>
      <c r="F17" s="32">
        <v>698</v>
      </c>
    </row>
    <row r="18" spans="1:6" s="11" customFormat="1" ht="12.95" customHeight="1">
      <c r="A18" s="448" t="s">
        <v>183</v>
      </c>
      <c r="B18" s="38">
        <v>35281</v>
      </c>
      <c r="C18" s="38">
        <v>251786</v>
      </c>
      <c r="D18" s="38">
        <v>23036</v>
      </c>
      <c r="E18" s="38">
        <v>17939</v>
      </c>
      <c r="F18" s="38">
        <v>8699</v>
      </c>
    </row>
    <row r="19" spans="1:6" s="11" customFormat="1">
      <c r="A19" s="448" t="s">
        <v>120</v>
      </c>
      <c r="B19" s="32">
        <v>87176</v>
      </c>
      <c r="C19" s="32">
        <v>1513257</v>
      </c>
      <c r="D19" s="32">
        <v>37412</v>
      </c>
      <c r="E19" s="32">
        <v>24098</v>
      </c>
      <c r="F19" s="32">
        <v>14480</v>
      </c>
    </row>
    <row r="20" spans="1:6" s="11" customFormat="1">
      <c r="A20" s="448" t="s">
        <v>121</v>
      </c>
      <c r="B20" s="32">
        <v>435375</v>
      </c>
      <c r="C20" s="32">
        <v>2700947</v>
      </c>
      <c r="D20" s="32">
        <v>287305</v>
      </c>
      <c r="E20" s="32">
        <v>229543</v>
      </c>
      <c r="F20" s="32">
        <v>88617</v>
      </c>
    </row>
    <row r="21" spans="1:6" s="11" customFormat="1">
      <c r="A21" s="448" t="s">
        <v>126</v>
      </c>
      <c r="B21" s="32">
        <v>18437</v>
      </c>
      <c r="C21" s="32">
        <v>152661</v>
      </c>
      <c r="D21" s="32">
        <v>13475</v>
      </c>
      <c r="E21" s="32">
        <v>10981</v>
      </c>
      <c r="F21" s="32">
        <v>3340</v>
      </c>
    </row>
    <row r="22" spans="1:6" s="11" customFormat="1">
      <c r="A22" s="448" t="s">
        <v>335</v>
      </c>
      <c r="B22" s="32">
        <v>19897</v>
      </c>
      <c r="C22" s="32">
        <v>103047</v>
      </c>
      <c r="D22" s="32">
        <v>14808</v>
      </c>
      <c r="E22" s="32">
        <v>11372</v>
      </c>
      <c r="F22" s="32">
        <v>4331</v>
      </c>
    </row>
    <row r="23" spans="1:6" s="11" customFormat="1">
      <c r="A23" s="448" t="s">
        <v>127</v>
      </c>
      <c r="B23" s="32">
        <v>142290</v>
      </c>
      <c r="C23" s="32">
        <v>801448</v>
      </c>
      <c r="D23" s="38">
        <v>117837</v>
      </c>
      <c r="E23" s="32">
        <v>98760</v>
      </c>
      <c r="F23" s="32">
        <v>23359</v>
      </c>
    </row>
    <row r="24" spans="1:6" s="11" customFormat="1">
      <c r="A24" s="449" t="s">
        <v>180</v>
      </c>
      <c r="B24" s="450">
        <f>SUM(B13:B23)</f>
        <v>1108858</v>
      </c>
      <c r="C24" s="450">
        <f t="shared" ref="C24:F24" si="0">SUM(C13:C23)</f>
        <v>13654146</v>
      </c>
      <c r="D24" s="450">
        <f t="shared" si="0"/>
        <v>718944</v>
      </c>
      <c r="E24" s="450">
        <f t="shared" si="0"/>
        <v>560769</v>
      </c>
      <c r="F24" s="450">
        <f t="shared" si="0"/>
        <v>205378</v>
      </c>
    </row>
    <row r="25" spans="1:6" s="11" customFormat="1">
      <c r="A25" s="136"/>
      <c r="B25" s="136"/>
      <c r="C25" s="136"/>
      <c r="D25" s="136"/>
      <c r="E25" s="136"/>
      <c r="F25" s="136"/>
    </row>
    <row r="26" spans="1:6" s="11" customFormat="1">
      <c r="A26" s="282" t="s">
        <v>185</v>
      </c>
      <c r="B26" s="555" t="s">
        <v>354</v>
      </c>
      <c r="C26" s="556"/>
      <c r="D26" s="556"/>
      <c r="E26" s="556"/>
      <c r="F26" s="557"/>
    </row>
    <row r="27" spans="1:6" s="11" customFormat="1">
      <c r="B27" s="115"/>
      <c r="C27" s="35"/>
      <c r="D27" s="35"/>
    </row>
    <row r="28" spans="1:6">
      <c r="A28" s="11"/>
      <c r="B28" s="35"/>
      <c r="C28" s="35"/>
      <c r="D28" s="35"/>
      <c r="E28" s="11"/>
      <c r="F28" s="11"/>
    </row>
    <row r="29" spans="1:6" s="11" customFormat="1">
      <c r="A29" s="112"/>
      <c r="B29" s="109"/>
      <c r="C29" s="78"/>
      <c r="D29" s="78"/>
    </row>
    <row r="30" spans="1:6" s="11" customFormat="1">
      <c r="A30" s="112"/>
      <c r="B30" s="113"/>
      <c r="C30" s="79"/>
      <c r="D30" s="79"/>
    </row>
    <row r="31" spans="1:6" s="11" customFormat="1">
      <c r="A31" s="112"/>
      <c r="B31" s="109"/>
      <c r="C31" s="30"/>
      <c r="D31" s="30"/>
      <c r="E31" s="30"/>
      <c r="F31" s="30"/>
    </row>
    <row r="32" spans="1:6" s="78" customFormat="1">
      <c r="A32" s="112"/>
      <c r="B32" s="109"/>
      <c r="C32" s="30"/>
      <c r="D32" s="30"/>
      <c r="E32" s="11"/>
      <c r="F32" s="11"/>
    </row>
    <row r="33" spans="1:12">
      <c r="E33" s="35"/>
      <c r="F33" s="11"/>
      <c r="G33" s="79"/>
      <c r="H33" s="79"/>
      <c r="I33" s="79"/>
      <c r="J33" s="79"/>
    </row>
    <row r="34" spans="1:12">
      <c r="A34" s="30" t="s">
        <v>0</v>
      </c>
      <c r="C34" s="80"/>
      <c r="E34" s="35"/>
      <c r="F34" s="11"/>
    </row>
    <row r="35" spans="1:12" ht="25.5">
      <c r="A35" s="302" t="s">
        <v>29</v>
      </c>
      <c r="B35" s="321" t="s">
        <v>93</v>
      </c>
      <c r="C35" s="321" t="s">
        <v>94</v>
      </c>
      <c r="D35" s="193" t="s">
        <v>31</v>
      </c>
      <c r="E35" s="78"/>
      <c r="F35" s="78"/>
      <c r="J35" s="7"/>
      <c r="K35" s="23"/>
      <c r="L35" s="23"/>
    </row>
    <row r="36" spans="1:12" ht="15">
      <c r="A36" s="144">
        <v>40087</v>
      </c>
      <c r="B36" s="32">
        <v>88935</v>
      </c>
      <c r="C36" s="32">
        <v>940100</v>
      </c>
      <c r="D36" s="32">
        <v>64432</v>
      </c>
      <c r="E36" s="79"/>
      <c r="F36" s="79"/>
      <c r="J36" s="23"/>
      <c r="K36" s="23"/>
      <c r="L36" s="23"/>
    </row>
    <row r="37" spans="1:12" ht="15">
      <c r="A37" s="144">
        <v>40118</v>
      </c>
      <c r="B37" s="32">
        <v>84479</v>
      </c>
      <c r="C37" s="32">
        <v>1025728</v>
      </c>
      <c r="D37" s="32">
        <v>62023</v>
      </c>
      <c r="G37" s="80"/>
      <c r="I37" s="80"/>
      <c r="J37" s="23"/>
      <c r="K37" s="23"/>
      <c r="L37" s="23"/>
    </row>
    <row r="38" spans="1:12" ht="15">
      <c r="A38" s="144">
        <v>40148</v>
      </c>
      <c r="B38" s="32">
        <v>76588</v>
      </c>
      <c r="C38" s="32">
        <v>810072</v>
      </c>
      <c r="D38" s="32">
        <v>56303</v>
      </c>
      <c r="J38" s="23"/>
      <c r="K38" s="23"/>
      <c r="L38" s="23"/>
    </row>
    <row r="39" spans="1:12" ht="15">
      <c r="A39" s="144">
        <v>40179</v>
      </c>
      <c r="B39" s="32">
        <v>96273</v>
      </c>
      <c r="C39" s="32">
        <v>1024598</v>
      </c>
      <c r="D39" s="32">
        <v>70527</v>
      </c>
      <c r="J39" s="23"/>
      <c r="K39" s="23"/>
      <c r="L39" s="23"/>
    </row>
    <row r="40" spans="1:12" ht="15">
      <c r="A40" s="144">
        <v>40210</v>
      </c>
      <c r="B40" s="32">
        <v>98554</v>
      </c>
      <c r="C40" s="32">
        <v>1157595</v>
      </c>
      <c r="D40" s="32">
        <v>74159</v>
      </c>
      <c r="E40" s="80"/>
    </row>
    <row r="41" spans="1:12" ht="15">
      <c r="A41" s="144">
        <v>40238</v>
      </c>
      <c r="B41" s="32">
        <v>111473</v>
      </c>
      <c r="C41" s="32">
        <v>1435764</v>
      </c>
      <c r="D41" s="32">
        <v>79575</v>
      </c>
    </row>
    <row r="42" spans="1:12" ht="15">
      <c r="A42" s="144">
        <v>40269</v>
      </c>
      <c r="B42" s="32">
        <v>107216</v>
      </c>
      <c r="C42" s="32">
        <v>1249127</v>
      </c>
      <c r="D42" s="32">
        <v>76394</v>
      </c>
    </row>
    <row r="43" spans="1:12" ht="15">
      <c r="A43" s="144">
        <v>40299</v>
      </c>
      <c r="B43" s="32">
        <v>94091</v>
      </c>
      <c r="C43" s="32">
        <v>1230002</v>
      </c>
      <c r="D43" s="32">
        <v>65456</v>
      </c>
    </row>
    <row r="44" spans="1:12" ht="15">
      <c r="A44" s="144">
        <v>40330</v>
      </c>
      <c r="B44" s="32">
        <v>87822</v>
      </c>
      <c r="C44" s="32">
        <v>1057854</v>
      </c>
      <c r="D44" s="32">
        <v>58529</v>
      </c>
    </row>
    <row r="45" spans="1:12" ht="15">
      <c r="A45" s="144">
        <v>40360</v>
      </c>
      <c r="B45" s="32">
        <v>82925</v>
      </c>
      <c r="C45" s="32">
        <v>1122336</v>
      </c>
      <c r="D45" s="32">
        <v>55567</v>
      </c>
    </row>
    <row r="46" spans="1:12" ht="15">
      <c r="A46" s="144">
        <v>40391</v>
      </c>
      <c r="B46" s="32">
        <v>83636</v>
      </c>
      <c r="C46" s="32">
        <v>1328911</v>
      </c>
      <c r="D46" s="32">
        <v>56625</v>
      </c>
    </row>
    <row r="47" spans="1:12" ht="15">
      <c r="A47" s="144">
        <v>40422</v>
      </c>
      <c r="B47" s="32">
        <v>96866</v>
      </c>
      <c r="C47" s="32">
        <v>1272059</v>
      </c>
      <c r="D47" s="32">
        <v>69725</v>
      </c>
    </row>
    <row r="48" spans="1:12">
      <c r="A48" s="451"/>
      <c r="B48" s="452"/>
      <c r="C48" s="452"/>
      <c r="D48" s="452"/>
    </row>
    <row r="49" spans="1:4">
      <c r="A49" s="483" t="s">
        <v>441</v>
      </c>
      <c r="B49" s="416">
        <f>SUM(B36:B47)</f>
        <v>1108858</v>
      </c>
      <c r="C49" s="416">
        <f t="shared" ref="C49:D49" si="1">SUM(C36:C47)</f>
        <v>13654146</v>
      </c>
      <c r="D49" s="416">
        <f t="shared" si="1"/>
        <v>789315</v>
      </c>
    </row>
  </sheetData>
  <sortState ref="A13:F23">
    <sortCondition ref="A13:A23"/>
  </sortState>
  <mergeCells count="2">
    <mergeCell ref="A1:H1"/>
    <mergeCell ref="B26:F26"/>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2010</oddFooter>
  </headerFooter>
  <drawing r:id="rId2"/>
</worksheet>
</file>

<file path=xl/worksheets/sheet18.xml><?xml version="1.0" encoding="utf-8"?>
<worksheet xmlns="http://schemas.openxmlformats.org/spreadsheetml/2006/main" xmlns:r="http://schemas.openxmlformats.org/officeDocument/2006/relationships">
  <sheetPr codeName="Sheet14"/>
  <dimension ref="A1:N41"/>
  <sheetViews>
    <sheetView zoomScaleNormal="100" workbookViewId="0">
      <selection activeCell="A4" sqref="A4:XFD16"/>
    </sheetView>
  </sheetViews>
  <sheetFormatPr defaultColWidth="8.85546875" defaultRowHeight="12.75"/>
  <cols>
    <col min="1" max="1" width="15.140625" style="282" customWidth="1"/>
    <col min="2" max="14" width="9.140625" style="282"/>
    <col min="15" max="16384" width="8.85546875" style="82"/>
  </cols>
  <sheetData>
    <row r="1" spans="1:14" s="23" customFormat="1" ht="41.25" customHeight="1">
      <c r="A1" s="558" t="s">
        <v>336</v>
      </c>
      <c r="B1" s="558"/>
      <c r="C1" s="558"/>
      <c r="D1" s="558"/>
      <c r="E1" s="558"/>
      <c r="F1" s="558"/>
      <c r="G1" s="558"/>
      <c r="H1" s="558"/>
      <c r="I1" s="558"/>
      <c r="J1" s="558"/>
      <c r="K1" s="558"/>
      <c r="L1" s="558"/>
      <c r="M1" s="558"/>
      <c r="N1" s="282"/>
    </row>
    <row r="3" spans="1:14" s="30" customFormat="1" ht="15.75">
      <c r="A3" s="481" t="s">
        <v>547</v>
      </c>
      <c r="B3" s="43"/>
      <c r="C3" s="43"/>
      <c r="D3" s="322"/>
      <c r="E3" s="282"/>
      <c r="F3" s="282"/>
      <c r="G3" s="282"/>
      <c r="H3" s="282"/>
      <c r="I3" s="282"/>
      <c r="J3" s="282"/>
      <c r="K3" s="282"/>
      <c r="L3" s="282"/>
      <c r="M3" s="282"/>
      <c r="N3" s="282"/>
    </row>
    <row r="4" spans="1:14" s="332" customFormat="1" ht="26.1" customHeight="1">
      <c r="A4" s="329" t="s">
        <v>82</v>
      </c>
      <c r="B4" s="330">
        <v>2</v>
      </c>
      <c r="C4" s="330">
        <v>3</v>
      </c>
      <c r="D4" s="330">
        <v>4</v>
      </c>
      <c r="E4" s="330" t="s">
        <v>83</v>
      </c>
      <c r="F4" s="330" t="s">
        <v>174</v>
      </c>
      <c r="G4" s="330" t="s">
        <v>175</v>
      </c>
      <c r="H4" s="330" t="s">
        <v>176</v>
      </c>
      <c r="I4" s="330" t="s">
        <v>177</v>
      </c>
      <c r="J4" s="330" t="s">
        <v>178</v>
      </c>
      <c r="K4" s="330" t="s">
        <v>179</v>
      </c>
      <c r="L4" s="331" t="s">
        <v>218</v>
      </c>
      <c r="M4" s="212"/>
    </row>
    <row r="5" spans="1:14" s="11" customFormat="1">
      <c r="A5" s="31" t="s">
        <v>167</v>
      </c>
      <c r="B5" s="32">
        <v>12289</v>
      </c>
      <c r="C5" s="32">
        <v>3929</v>
      </c>
      <c r="D5" s="32">
        <v>1892</v>
      </c>
      <c r="E5" s="32">
        <v>1729</v>
      </c>
      <c r="F5" s="32">
        <v>1056</v>
      </c>
      <c r="G5" s="32">
        <v>624</v>
      </c>
      <c r="H5" s="32">
        <v>346</v>
      </c>
      <c r="I5" s="32">
        <v>158</v>
      </c>
      <c r="J5" s="32">
        <v>34</v>
      </c>
      <c r="K5" s="32">
        <v>13</v>
      </c>
      <c r="L5" s="38">
        <f>SUM(B5:K5)</f>
        <v>22070</v>
      </c>
      <c r="M5" s="282"/>
    </row>
    <row r="6" spans="1:14" s="11" customFormat="1">
      <c r="A6" s="31" t="s">
        <v>88</v>
      </c>
      <c r="B6" s="32">
        <v>937</v>
      </c>
      <c r="C6" s="32">
        <v>304</v>
      </c>
      <c r="D6" s="32">
        <v>145</v>
      </c>
      <c r="E6" s="32">
        <v>179</v>
      </c>
      <c r="F6" s="32">
        <v>86</v>
      </c>
      <c r="G6" s="32">
        <v>58</v>
      </c>
      <c r="H6" s="32">
        <v>39</v>
      </c>
      <c r="I6" s="32">
        <v>21</v>
      </c>
      <c r="J6" s="32">
        <v>11</v>
      </c>
      <c r="K6" s="32">
        <v>9</v>
      </c>
      <c r="L6" s="32">
        <f>SUM(B6:K6)</f>
        <v>1789</v>
      </c>
      <c r="M6" s="282"/>
    </row>
    <row r="7" spans="1:14" s="11" customFormat="1">
      <c r="A7" s="31" t="s">
        <v>260</v>
      </c>
      <c r="B7" s="32">
        <v>152</v>
      </c>
      <c r="C7" s="32">
        <v>28</v>
      </c>
      <c r="D7" s="32">
        <v>9</v>
      </c>
      <c r="E7" s="32">
        <v>10</v>
      </c>
      <c r="F7" s="32">
        <v>4</v>
      </c>
      <c r="G7" s="32"/>
      <c r="H7" s="32"/>
      <c r="I7" s="32"/>
      <c r="J7" s="32"/>
      <c r="K7" s="32"/>
      <c r="L7" s="32">
        <f>SUM(B7:K7)</f>
        <v>203</v>
      </c>
      <c r="M7" s="282"/>
    </row>
    <row r="8" spans="1:14" s="11" customFormat="1">
      <c r="A8" s="31" t="s">
        <v>182</v>
      </c>
      <c r="B8" s="32">
        <v>9407</v>
      </c>
      <c r="C8" s="32">
        <v>3679</v>
      </c>
      <c r="D8" s="32">
        <v>1879</v>
      </c>
      <c r="E8" s="32">
        <v>1898</v>
      </c>
      <c r="F8" s="32">
        <v>1236</v>
      </c>
      <c r="G8" s="32">
        <v>820</v>
      </c>
      <c r="H8" s="32">
        <v>518</v>
      </c>
      <c r="I8" s="32">
        <v>279</v>
      </c>
      <c r="J8" s="32">
        <v>83</v>
      </c>
      <c r="K8" s="32">
        <v>17</v>
      </c>
      <c r="L8" s="32">
        <f>SUM(B8:K8)</f>
        <v>19816</v>
      </c>
      <c r="M8" s="282"/>
    </row>
    <row r="9" spans="1:14" s="11" customFormat="1">
      <c r="A9" s="31" t="s">
        <v>153</v>
      </c>
      <c r="B9" s="32">
        <v>247</v>
      </c>
      <c r="C9" s="32">
        <v>67</v>
      </c>
      <c r="D9" s="32">
        <v>39</v>
      </c>
      <c r="E9" s="32">
        <v>32</v>
      </c>
      <c r="F9" s="32">
        <v>20</v>
      </c>
      <c r="G9" s="32">
        <v>12</v>
      </c>
      <c r="H9" s="32">
        <v>10</v>
      </c>
      <c r="I9" s="32">
        <v>6</v>
      </c>
      <c r="J9" s="32">
        <v>2</v>
      </c>
      <c r="K9" s="32">
        <v>1</v>
      </c>
      <c r="L9" s="32">
        <f>SUM(B9:K9)</f>
        <v>436</v>
      </c>
      <c r="M9" s="282"/>
    </row>
    <row r="10" spans="1:14" s="11" customFormat="1">
      <c r="A10" s="31" t="s">
        <v>183</v>
      </c>
      <c r="B10" s="32">
        <v>2877</v>
      </c>
      <c r="C10" s="32">
        <v>988</v>
      </c>
      <c r="D10" s="32">
        <v>453</v>
      </c>
      <c r="E10" s="32">
        <v>389</v>
      </c>
      <c r="F10" s="32">
        <v>224</v>
      </c>
      <c r="G10" s="32">
        <v>111</v>
      </c>
      <c r="H10" s="32">
        <v>40</v>
      </c>
      <c r="I10" s="32">
        <v>19</v>
      </c>
      <c r="J10" s="32">
        <v>1</v>
      </c>
      <c r="K10" s="32">
        <v>2</v>
      </c>
      <c r="L10" s="38">
        <v>34902</v>
      </c>
      <c r="M10" s="282"/>
    </row>
    <row r="11" spans="1:14" s="11" customFormat="1">
      <c r="A11" s="453" t="s">
        <v>120</v>
      </c>
      <c r="B11" s="38">
        <v>5195</v>
      </c>
      <c r="C11" s="38">
        <v>2294</v>
      </c>
      <c r="D11" s="38">
        <v>1239</v>
      </c>
      <c r="E11" s="38">
        <v>1347</v>
      </c>
      <c r="F11" s="38">
        <v>850</v>
      </c>
      <c r="G11" s="38">
        <v>623</v>
      </c>
      <c r="H11" s="38">
        <v>360</v>
      </c>
      <c r="I11" s="38">
        <v>203</v>
      </c>
      <c r="J11" s="38">
        <v>55</v>
      </c>
      <c r="K11" s="38">
        <v>11</v>
      </c>
      <c r="L11" s="38">
        <f>SUM(B11:K11)</f>
        <v>12177</v>
      </c>
      <c r="M11" s="282"/>
    </row>
    <row r="12" spans="1:14" s="11" customFormat="1">
      <c r="A12" s="31" t="s">
        <v>121</v>
      </c>
      <c r="B12" s="32">
        <v>25824</v>
      </c>
      <c r="C12" s="32">
        <v>8607</v>
      </c>
      <c r="D12" s="32">
        <v>4035</v>
      </c>
      <c r="E12" s="32">
        <v>3853</v>
      </c>
      <c r="F12" s="32">
        <v>2295</v>
      </c>
      <c r="G12" s="32">
        <v>1427</v>
      </c>
      <c r="H12" s="32">
        <v>836</v>
      </c>
      <c r="I12" s="32">
        <v>463</v>
      </c>
      <c r="J12" s="32">
        <v>144</v>
      </c>
      <c r="K12" s="32">
        <v>35</v>
      </c>
      <c r="L12" s="32">
        <f>SUM(B12:K12)</f>
        <v>47519</v>
      </c>
      <c r="M12" s="282"/>
    </row>
    <row r="13" spans="1:14" s="11" customFormat="1">
      <c r="A13" s="31" t="s">
        <v>126</v>
      </c>
      <c r="B13" s="32">
        <v>1265</v>
      </c>
      <c r="C13" s="32">
        <v>400</v>
      </c>
      <c r="D13" s="32">
        <v>163</v>
      </c>
      <c r="E13" s="32">
        <v>121</v>
      </c>
      <c r="F13" s="32">
        <v>62</v>
      </c>
      <c r="G13" s="32">
        <v>28</v>
      </c>
      <c r="H13" s="32">
        <v>16</v>
      </c>
      <c r="I13" s="32">
        <v>18</v>
      </c>
      <c r="J13" s="32">
        <v>4</v>
      </c>
      <c r="K13" s="32"/>
      <c r="L13" s="32">
        <f>SUM(B13:K13)</f>
        <v>2077</v>
      </c>
      <c r="M13" s="282"/>
    </row>
    <row r="14" spans="1:14" s="11" customFormat="1">
      <c r="A14" s="31" t="s">
        <v>335</v>
      </c>
      <c r="B14" s="32">
        <v>1509</v>
      </c>
      <c r="C14" s="32">
        <v>467</v>
      </c>
      <c r="D14" s="32">
        <v>211</v>
      </c>
      <c r="E14" s="32">
        <v>168</v>
      </c>
      <c r="F14" s="32">
        <v>79</v>
      </c>
      <c r="G14" s="32">
        <v>38</v>
      </c>
      <c r="H14" s="32">
        <v>14</v>
      </c>
      <c r="I14" s="32">
        <v>3</v>
      </c>
      <c r="J14" s="32">
        <v>1</v>
      </c>
      <c r="K14" s="32"/>
      <c r="L14" s="32">
        <f>SUM(B14:K14)</f>
        <v>2490</v>
      </c>
      <c r="M14" s="282"/>
    </row>
    <row r="15" spans="1:14" s="30" customFormat="1">
      <c r="A15" s="31" t="s">
        <v>127</v>
      </c>
      <c r="B15" s="32">
        <v>7319</v>
      </c>
      <c r="C15" s="32">
        <v>1701</v>
      </c>
      <c r="D15" s="32">
        <v>615</v>
      </c>
      <c r="E15" s="32">
        <v>447</v>
      </c>
      <c r="F15" s="32">
        <v>216</v>
      </c>
      <c r="G15" s="32">
        <v>95</v>
      </c>
      <c r="H15" s="32">
        <v>54</v>
      </c>
      <c r="I15" s="32">
        <v>43</v>
      </c>
      <c r="J15" s="32">
        <v>19</v>
      </c>
      <c r="K15" s="32">
        <v>12</v>
      </c>
      <c r="L15" s="32">
        <f>SUM(B15:K15)</f>
        <v>10521</v>
      </c>
      <c r="M15" s="282"/>
    </row>
    <row r="16" spans="1:14">
      <c r="A16" s="31" t="s">
        <v>180</v>
      </c>
      <c r="B16" s="32">
        <f t="shared" ref="B16:K16" si="0">SUM(B5:B15)</f>
        <v>67021</v>
      </c>
      <c r="C16" s="32">
        <f t="shared" si="0"/>
        <v>22464</v>
      </c>
      <c r="D16" s="32">
        <f t="shared" si="0"/>
        <v>10680</v>
      </c>
      <c r="E16" s="32">
        <f t="shared" si="0"/>
        <v>10173</v>
      </c>
      <c r="F16" s="32">
        <f t="shared" si="0"/>
        <v>6128</v>
      </c>
      <c r="G16" s="32">
        <f t="shared" si="0"/>
        <v>3836</v>
      </c>
      <c r="H16" s="32">
        <f t="shared" si="0"/>
        <v>2233</v>
      </c>
      <c r="I16" s="32">
        <f t="shared" si="0"/>
        <v>1213</v>
      </c>
      <c r="J16" s="32">
        <f t="shared" si="0"/>
        <v>354</v>
      </c>
      <c r="K16" s="32">
        <f t="shared" si="0"/>
        <v>100</v>
      </c>
      <c r="L16" s="32">
        <f t="shared" ref="L16" si="1">SUM(B16:K16)</f>
        <v>124202</v>
      </c>
      <c r="N16" s="82"/>
    </row>
    <row r="18" spans="1:14" s="11" customFormat="1">
      <c r="A18" s="282"/>
      <c r="B18" s="282"/>
      <c r="C18" s="282"/>
      <c r="D18" s="282"/>
      <c r="E18" s="282"/>
      <c r="F18" s="282"/>
      <c r="G18" s="282"/>
      <c r="H18" s="282"/>
      <c r="I18" s="282"/>
      <c r="J18" s="282"/>
      <c r="K18" s="282"/>
      <c r="L18" s="282"/>
      <c r="M18" s="282"/>
      <c r="N18" s="282"/>
    </row>
    <row r="19" spans="1:14" s="11" customFormat="1" ht="34.5" customHeight="1">
      <c r="A19" s="282"/>
      <c r="B19" s="282"/>
      <c r="C19" s="282"/>
      <c r="D19" s="282"/>
      <c r="E19" s="282"/>
      <c r="F19" s="282"/>
      <c r="G19" s="282"/>
      <c r="H19" s="282"/>
      <c r="I19" s="282"/>
      <c r="J19" s="282"/>
      <c r="K19" s="282"/>
      <c r="L19" s="282"/>
      <c r="M19" s="282"/>
      <c r="N19" s="282"/>
    </row>
    <row r="20" spans="1:14" s="11" customFormat="1" ht="11.25" customHeight="1">
      <c r="A20" s="280"/>
      <c r="B20" s="282"/>
      <c r="C20" s="282"/>
      <c r="D20" s="282"/>
      <c r="E20" s="282"/>
      <c r="F20" s="282"/>
      <c r="G20" s="282"/>
      <c r="H20" s="282"/>
      <c r="I20" s="282"/>
      <c r="J20" s="282"/>
      <c r="K20" s="282"/>
      <c r="L20" s="282"/>
      <c r="M20" s="282"/>
      <c r="N20" s="282"/>
    </row>
    <row r="21" spans="1:14" s="30" customFormat="1">
      <c r="A21" s="282"/>
      <c r="B21" s="282"/>
      <c r="C21" s="282"/>
      <c r="D21" s="282"/>
      <c r="E21" s="282"/>
      <c r="F21" s="282"/>
      <c r="G21" s="282"/>
      <c r="H21" s="282"/>
      <c r="I21" s="282"/>
      <c r="J21" s="282"/>
      <c r="K21" s="282"/>
      <c r="L21" s="282"/>
      <c r="M21" s="282"/>
      <c r="N21" s="282"/>
    </row>
    <row r="22" spans="1:14" s="30" customFormat="1">
      <c r="A22" s="282"/>
      <c r="B22" s="282"/>
      <c r="C22" s="282"/>
      <c r="D22" s="282"/>
      <c r="E22" s="282"/>
      <c r="F22" s="282"/>
      <c r="G22" s="282"/>
      <c r="H22" s="282"/>
      <c r="I22" s="282"/>
      <c r="J22" s="282"/>
      <c r="K22" s="282"/>
      <c r="L22" s="282"/>
      <c r="M22" s="282"/>
      <c r="N22" s="282"/>
    </row>
    <row r="23" spans="1:14" s="30" customFormat="1">
      <c r="A23" s="324"/>
      <c r="B23" s="324"/>
      <c r="C23" s="324"/>
      <c r="D23" s="324"/>
      <c r="E23" s="282"/>
      <c r="F23" s="282"/>
      <c r="G23" s="282"/>
      <c r="H23" s="282"/>
      <c r="I23" s="282"/>
      <c r="J23" s="282"/>
      <c r="K23" s="559"/>
      <c r="L23" s="559"/>
      <c r="M23" s="325"/>
      <c r="N23" s="325"/>
    </row>
    <row r="24" spans="1:14" s="30" customFormat="1">
      <c r="A24" s="282"/>
      <c r="B24" s="326"/>
      <c r="C24" s="282"/>
      <c r="D24" s="326"/>
      <c r="E24" s="282"/>
      <c r="F24" s="282"/>
      <c r="G24" s="282"/>
      <c r="H24" s="282"/>
      <c r="I24" s="282"/>
      <c r="J24" s="282"/>
      <c r="K24" s="327"/>
      <c r="L24" s="328"/>
      <c r="M24" s="325"/>
      <c r="N24" s="325"/>
    </row>
    <row r="25" spans="1:14" s="30" customFormat="1">
      <c r="A25" s="282"/>
      <c r="B25" s="326"/>
      <c r="C25" s="282"/>
      <c r="D25" s="326"/>
      <c r="E25" s="282"/>
      <c r="F25" s="282"/>
      <c r="G25" s="282"/>
      <c r="H25" s="282"/>
      <c r="I25" s="282"/>
      <c r="J25" s="282"/>
      <c r="K25" s="327"/>
      <c r="L25" s="328"/>
      <c r="M25" s="325"/>
      <c r="N25" s="325"/>
    </row>
    <row r="26" spans="1:14" s="30" customFormat="1">
      <c r="A26" s="282"/>
      <c r="B26" s="326"/>
      <c r="C26" s="310"/>
      <c r="D26" s="326"/>
      <c r="E26" s="282"/>
      <c r="F26" s="282"/>
      <c r="G26" s="282"/>
      <c r="H26" s="282"/>
      <c r="I26" s="282"/>
      <c r="J26" s="282"/>
      <c r="K26" s="327"/>
      <c r="L26" s="328"/>
      <c r="M26" s="325"/>
      <c r="N26" s="325"/>
    </row>
    <row r="27" spans="1:14" s="30" customFormat="1">
      <c r="A27" s="282"/>
      <c r="B27" s="326"/>
      <c r="C27" s="282"/>
      <c r="D27" s="326"/>
      <c r="E27" s="282"/>
      <c r="F27" s="282"/>
      <c r="G27" s="282"/>
      <c r="H27" s="282"/>
      <c r="I27" s="282"/>
      <c r="J27" s="282"/>
      <c r="K27" s="327"/>
      <c r="L27" s="328"/>
      <c r="M27" s="325"/>
      <c r="N27" s="325"/>
    </row>
    <row r="28" spans="1:14" s="30" customFormat="1">
      <c r="A28" s="282"/>
      <c r="B28" s="326"/>
      <c r="C28" s="282"/>
      <c r="D28" s="326"/>
      <c r="E28" s="282"/>
      <c r="F28" s="282"/>
      <c r="G28" s="282"/>
      <c r="H28" s="282"/>
      <c r="I28" s="282"/>
      <c r="J28" s="282"/>
      <c r="K28" s="327"/>
      <c r="L28" s="328"/>
      <c r="M28" s="325"/>
      <c r="N28" s="325"/>
    </row>
    <row r="29" spans="1:14" s="30" customFormat="1" ht="12.75" customHeight="1">
      <c r="A29" s="282"/>
      <c r="B29" s="326"/>
      <c r="C29" s="282"/>
      <c r="D29" s="326"/>
      <c r="E29" s="282"/>
      <c r="F29" s="282"/>
      <c r="G29" s="282"/>
      <c r="H29" s="282"/>
      <c r="I29" s="282"/>
      <c r="J29" s="282"/>
      <c r="K29" s="325"/>
      <c r="L29" s="328"/>
      <c r="M29" s="325"/>
      <c r="N29" s="325"/>
    </row>
    <row r="30" spans="1:14" s="30" customFormat="1">
      <c r="A30" s="282"/>
      <c r="B30" s="282"/>
      <c r="C30" s="282"/>
      <c r="D30" s="326"/>
      <c r="E30" s="282"/>
      <c r="F30" s="326"/>
      <c r="G30" s="282"/>
      <c r="H30" s="326"/>
      <c r="I30" s="282"/>
      <c r="J30" s="282"/>
      <c r="K30" s="282"/>
      <c r="L30" s="282"/>
      <c r="M30" s="282"/>
      <c r="N30" s="282"/>
    </row>
    <row r="31" spans="1:14" s="30" customFormat="1" ht="15" customHeight="1">
      <c r="A31" s="282"/>
      <c r="B31" s="282"/>
      <c r="C31" s="282"/>
      <c r="D31" s="326"/>
      <c r="E31" s="282"/>
      <c r="F31" s="326"/>
      <c r="G31" s="282"/>
      <c r="H31" s="326"/>
      <c r="I31" s="282"/>
      <c r="J31" s="282"/>
      <c r="K31" s="282"/>
      <c r="L31" s="282"/>
      <c r="M31" s="282"/>
      <c r="N31" s="282"/>
    </row>
    <row r="32" spans="1:14" s="30" customFormat="1">
      <c r="A32" s="282"/>
      <c r="B32" s="282"/>
      <c r="C32" s="282"/>
      <c r="D32" s="326"/>
      <c r="E32" s="282"/>
      <c r="F32" s="326"/>
      <c r="G32" s="282"/>
      <c r="H32" s="326"/>
      <c r="I32" s="282"/>
      <c r="J32" s="282"/>
      <c r="K32" s="282"/>
      <c r="L32" s="282"/>
      <c r="M32" s="282"/>
      <c r="N32" s="282"/>
    </row>
    <row r="33" spans="1:14" s="30" customFormat="1">
      <c r="A33" s="282"/>
      <c r="B33" s="282"/>
      <c r="C33" s="282"/>
      <c r="D33" s="326"/>
      <c r="E33" s="282"/>
      <c r="F33" s="326"/>
      <c r="G33" s="282"/>
      <c r="H33" s="326"/>
      <c r="I33" s="282"/>
      <c r="J33" s="282"/>
      <c r="K33" s="282"/>
      <c r="L33" s="282"/>
      <c r="M33" s="282"/>
      <c r="N33" s="282"/>
    </row>
    <row r="34" spans="1:14" s="30" customFormat="1">
      <c r="A34" s="282"/>
      <c r="B34" s="282"/>
      <c r="C34" s="282"/>
      <c r="D34" s="326"/>
      <c r="E34" s="282"/>
      <c r="F34" s="326"/>
      <c r="G34" s="282"/>
      <c r="H34" s="326"/>
      <c r="I34" s="282"/>
      <c r="J34" s="282"/>
      <c r="K34" s="282"/>
      <c r="L34" s="282"/>
      <c r="M34" s="282"/>
      <c r="N34" s="282"/>
    </row>
    <row r="35" spans="1:14" s="30" customFormat="1">
      <c r="A35" s="282"/>
      <c r="B35" s="282"/>
      <c r="C35" s="282"/>
      <c r="D35" s="326"/>
      <c r="E35" s="282"/>
      <c r="F35" s="326"/>
      <c r="G35" s="282"/>
      <c r="H35" s="326"/>
      <c r="I35" s="282"/>
      <c r="J35" s="282"/>
      <c r="K35" s="282"/>
      <c r="L35" s="282"/>
      <c r="M35" s="282"/>
      <c r="N35" s="282"/>
    </row>
    <row r="36" spans="1:14" s="30" customFormat="1">
      <c r="A36" s="282"/>
      <c r="B36" s="282"/>
      <c r="C36" s="282"/>
      <c r="D36" s="326"/>
      <c r="E36" s="282"/>
      <c r="F36" s="326"/>
      <c r="G36" s="282"/>
      <c r="H36" s="326"/>
      <c r="I36" s="282"/>
      <c r="J36" s="282"/>
      <c r="K36" s="282"/>
      <c r="L36" s="282"/>
      <c r="M36" s="282"/>
      <c r="N36" s="282"/>
    </row>
    <row r="37" spans="1:14" s="30" customFormat="1">
      <c r="A37" s="560" t="s">
        <v>337</v>
      </c>
      <c r="B37" s="560"/>
      <c r="C37" s="560"/>
      <c r="D37" s="560"/>
      <c r="E37" s="560"/>
      <c r="F37" s="560"/>
      <c r="G37" s="560"/>
      <c r="H37" s="560"/>
      <c r="I37" s="560"/>
      <c r="J37" s="560"/>
      <c r="K37" s="560"/>
      <c r="L37" s="560"/>
      <c r="M37" s="560"/>
      <c r="N37" s="282"/>
    </row>
    <row r="38" spans="1:14" s="30" customFormat="1" ht="25.5">
      <c r="A38" s="323" t="s">
        <v>338</v>
      </c>
      <c r="B38" s="362">
        <v>1</v>
      </c>
      <c r="C38" s="362">
        <v>2</v>
      </c>
      <c r="D38" s="362">
        <v>3</v>
      </c>
      <c r="E38" s="362">
        <v>4</v>
      </c>
      <c r="F38" s="362" t="s">
        <v>83</v>
      </c>
      <c r="G38" s="362" t="s">
        <v>174</v>
      </c>
      <c r="H38" s="362" t="s">
        <v>175</v>
      </c>
      <c r="I38" s="362" t="s">
        <v>176</v>
      </c>
      <c r="J38" s="362" t="s">
        <v>177</v>
      </c>
      <c r="K38" s="362" t="s">
        <v>178</v>
      </c>
      <c r="L38" s="362" t="s">
        <v>179</v>
      </c>
      <c r="M38" s="363" t="s">
        <v>218</v>
      </c>
      <c r="N38" s="282"/>
    </row>
    <row r="39" spans="1:14" s="30" customFormat="1">
      <c r="A39" s="361" t="s">
        <v>28</v>
      </c>
      <c r="B39" s="561" t="s">
        <v>354</v>
      </c>
      <c r="C39" s="562"/>
      <c r="D39" s="562"/>
      <c r="E39" s="562"/>
      <c r="F39" s="562"/>
      <c r="G39" s="562"/>
      <c r="H39" s="562"/>
      <c r="I39" s="562"/>
      <c r="J39" s="562"/>
      <c r="K39" s="562"/>
      <c r="L39" s="562"/>
      <c r="M39" s="563"/>
      <c r="N39" s="282"/>
    </row>
    <row r="40" spans="1:14">
      <c r="D40" s="326"/>
      <c r="F40" s="326"/>
      <c r="H40" s="326"/>
    </row>
    <row r="41" spans="1:14">
      <c r="D41" s="326"/>
      <c r="F41" s="326"/>
      <c r="H41" s="326"/>
    </row>
  </sheetData>
  <sortState ref="A5:L15">
    <sortCondition ref="A5:A15"/>
  </sortState>
  <mergeCells count="4">
    <mergeCell ref="A1:M1"/>
    <mergeCell ref="K23:L23"/>
    <mergeCell ref="A37:M37"/>
    <mergeCell ref="B39:M39"/>
  </mergeCells>
  <phoneticPr fontId="2" type="noConversion"/>
  <printOptions horizontalCentered="1"/>
  <pageMargins left="0.5" right="0.5" top="1" bottom="0.75" header="0.5" footer="0.5"/>
  <pageSetup scale="75" orientation="landscape" horizontalDpi="4294967292" verticalDpi="4294967292" r:id="rId1"/>
  <headerFooter alignWithMargins="0">
    <oddHeader>&amp;R&amp;F
&amp;A</oddHeader>
    <oddFooter>&amp;RDecember 2010</oddFooter>
  </headerFooter>
  <ignoredErrors>
    <ignoredError sqref="B16:D16" formulaRange="1"/>
  </ignoredErrors>
  <drawing r:id="rId2"/>
</worksheet>
</file>

<file path=xl/worksheets/sheet19.xml><?xml version="1.0" encoding="utf-8"?>
<worksheet xmlns="http://schemas.openxmlformats.org/spreadsheetml/2006/main" xmlns:r="http://schemas.openxmlformats.org/officeDocument/2006/relationships">
  <sheetPr codeName="Sheet15"/>
  <dimension ref="A1:M30"/>
  <sheetViews>
    <sheetView workbookViewId="0">
      <selection activeCell="F37" sqref="F37"/>
    </sheetView>
  </sheetViews>
  <sheetFormatPr defaultColWidth="8.85546875" defaultRowHeight="12.75"/>
  <cols>
    <col min="2" max="2" width="26.140625" customWidth="1"/>
    <col min="3" max="3" width="10.5703125" customWidth="1"/>
    <col min="4" max="4" width="10.85546875" customWidth="1"/>
    <col min="5" max="5" width="10.7109375" customWidth="1"/>
    <col min="6" max="6" width="10" customWidth="1"/>
    <col min="7" max="8" width="9.140625"/>
    <col min="9" max="9" width="4.42578125" customWidth="1"/>
    <col min="10" max="10" width="9.140625"/>
    <col min="14" max="16384" width="8.85546875" style="14"/>
  </cols>
  <sheetData>
    <row r="1" spans="1:13" ht="33.75" customHeight="1">
      <c r="A1" s="564" t="s">
        <v>339</v>
      </c>
      <c r="B1" s="564"/>
      <c r="C1" s="564"/>
      <c r="D1" s="564"/>
      <c r="E1" s="564"/>
      <c r="F1" s="564"/>
      <c r="G1" s="564"/>
      <c r="H1" s="564"/>
      <c r="I1" s="564"/>
      <c r="J1" s="564"/>
      <c r="K1" s="14"/>
      <c r="L1" s="14"/>
      <c r="M1" s="14"/>
    </row>
    <row r="2" spans="1:13" ht="33.75" customHeight="1">
      <c r="A2" s="119" t="s">
        <v>340</v>
      </c>
      <c r="B2" s="119"/>
      <c r="C2" s="119"/>
      <c r="D2" s="119"/>
      <c r="E2" s="119"/>
      <c r="F2" s="119"/>
      <c r="G2" s="119"/>
      <c r="H2" s="14"/>
      <c r="I2" s="14"/>
      <c r="J2" s="14"/>
      <c r="K2" s="14"/>
      <c r="L2" s="14"/>
      <c r="M2" s="14"/>
    </row>
    <row r="3" spans="1:13" ht="33.75" customHeight="1">
      <c r="A3" s="231" t="s">
        <v>559</v>
      </c>
      <c r="B3" s="116" t="s">
        <v>191</v>
      </c>
      <c r="C3" s="369" t="s">
        <v>114</v>
      </c>
      <c r="D3" s="369" t="s">
        <v>186</v>
      </c>
      <c r="E3" s="369" t="s">
        <v>187</v>
      </c>
      <c r="F3" s="369" t="s">
        <v>188</v>
      </c>
      <c r="G3" s="369" t="s">
        <v>189</v>
      </c>
      <c r="H3" s="369" t="s">
        <v>190</v>
      </c>
      <c r="I3" s="14"/>
      <c r="J3" s="14"/>
      <c r="K3" s="14"/>
      <c r="L3" s="14"/>
      <c r="M3" s="14"/>
    </row>
    <row r="4" spans="1:13">
      <c r="A4" s="482">
        <v>1</v>
      </c>
      <c r="B4" s="2" t="s">
        <v>489</v>
      </c>
      <c r="C4" s="9">
        <v>179321</v>
      </c>
      <c r="D4" s="370">
        <v>7.6999999999999999E-2</v>
      </c>
      <c r="E4" s="9">
        <v>324426</v>
      </c>
      <c r="F4" s="370">
        <v>7.3999999999999996E-2</v>
      </c>
      <c r="G4" s="9">
        <v>3567403</v>
      </c>
      <c r="H4" s="370">
        <v>0.248</v>
      </c>
      <c r="M4" s="14"/>
    </row>
    <row r="5" spans="1:13">
      <c r="A5" s="482">
        <v>2</v>
      </c>
      <c r="B5" s="2" t="s">
        <v>490</v>
      </c>
      <c r="C5" s="9">
        <v>147419</v>
      </c>
      <c r="D5" s="370">
        <v>6.3E-2</v>
      </c>
      <c r="E5" s="9">
        <v>198458</v>
      </c>
      <c r="F5" s="370">
        <v>4.4999999999999998E-2</v>
      </c>
      <c r="G5" s="9">
        <v>1525234</v>
      </c>
      <c r="H5" s="370">
        <v>0.106</v>
      </c>
      <c r="M5" s="14"/>
    </row>
    <row r="6" spans="1:13">
      <c r="A6" s="482">
        <v>3</v>
      </c>
      <c r="B6" s="2" t="s">
        <v>491</v>
      </c>
      <c r="C6" s="9">
        <v>67396</v>
      </c>
      <c r="D6" s="370">
        <v>2.9000000000000001E-2</v>
      </c>
      <c r="E6" s="9">
        <v>95035</v>
      </c>
      <c r="F6" s="370">
        <v>2.1999999999999999E-2</v>
      </c>
      <c r="G6" s="9">
        <v>666838</v>
      </c>
      <c r="H6" s="370">
        <v>4.5999999999999999E-2</v>
      </c>
      <c r="M6" s="14"/>
    </row>
    <row r="7" spans="1:13">
      <c r="A7" s="482">
        <v>4</v>
      </c>
      <c r="B7" s="2" t="s">
        <v>492</v>
      </c>
      <c r="C7" s="9">
        <v>30321</v>
      </c>
      <c r="D7" s="370">
        <v>1.2999999999999999E-2</v>
      </c>
      <c r="E7" s="9">
        <v>63066</v>
      </c>
      <c r="F7" s="370">
        <v>1.4E-2</v>
      </c>
      <c r="G7" s="9">
        <v>906374</v>
      </c>
      <c r="H7" s="370">
        <v>6.3E-2</v>
      </c>
      <c r="M7" s="14"/>
    </row>
    <row r="8" spans="1:13">
      <c r="A8" s="482">
        <v>5</v>
      </c>
      <c r="B8" s="2" t="s">
        <v>399</v>
      </c>
      <c r="C8" s="9">
        <v>12931</v>
      </c>
      <c r="D8" s="370">
        <v>6.0000000000000001E-3</v>
      </c>
      <c r="E8" s="9">
        <v>18761</v>
      </c>
      <c r="F8" s="370">
        <v>4.0000000000000001E-3</v>
      </c>
      <c r="G8" s="9">
        <v>152116</v>
      </c>
      <c r="H8" s="370">
        <v>1.0999999999999999E-2</v>
      </c>
      <c r="M8" s="14"/>
    </row>
    <row r="9" spans="1:13">
      <c r="A9" s="482">
        <v>6</v>
      </c>
      <c r="B9" s="2" t="s">
        <v>364</v>
      </c>
      <c r="C9" s="9">
        <v>11711</v>
      </c>
      <c r="D9" s="370">
        <v>5.0000000000000001E-3</v>
      </c>
      <c r="E9" s="9">
        <v>18456</v>
      </c>
      <c r="F9" s="370">
        <v>4.0000000000000001E-3</v>
      </c>
      <c r="G9" s="9">
        <v>170326</v>
      </c>
      <c r="H9" s="370">
        <v>1.2E-2</v>
      </c>
      <c r="M9" s="14"/>
    </row>
    <row r="10" spans="1:13">
      <c r="A10" s="482">
        <v>7</v>
      </c>
      <c r="B10" s="2" t="s">
        <v>493</v>
      </c>
      <c r="C10" s="9">
        <v>11491</v>
      </c>
      <c r="D10" s="370">
        <v>5.0000000000000001E-3</v>
      </c>
      <c r="E10" s="9">
        <v>41661</v>
      </c>
      <c r="F10" s="370">
        <v>8.9999999999999993E-3</v>
      </c>
      <c r="G10" s="9">
        <v>771731</v>
      </c>
      <c r="H10" s="370">
        <v>5.3999999999999999E-2</v>
      </c>
      <c r="M10" s="14"/>
    </row>
    <row r="11" spans="1:13">
      <c r="A11" s="482">
        <v>8</v>
      </c>
      <c r="B11" s="2" t="s">
        <v>394</v>
      </c>
      <c r="C11" s="9">
        <v>8023</v>
      </c>
      <c r="D11" s="370">
        <v>3.0000000000000001E-3</v>
      </c>
      <c r="E11" s="9">
        <v>12233</v>
      </c>
      <c r="F11" s="370">
        <v>3.0000000000000001E-3</v>
      </c>
      <c r="G11" s="9">
        <v>185265</v>
      </c>
      <c r="H11" s="370">
        <v>1.2999999999999999E-2</v>
      </c>
      <c r="M11" s="14"/>
    </row>
    <row r="12" spans="1:13">
      <c r="A12" s="482">
        <v>9</v>
      </c>
      <c r="B12" s="2" t="s">
        <v>393</v>
      </c>
      <c r="C12" s="9">
        <v>7930</v>
      </c>
      <c r="D12" s="370">
        <v>3.0000000000000001E-3</v>
      </c>
      <c r="E12" s="9">
        <v>13368</v>
      </c>
      <c r="F12" s="370">
        <v>3.0000000000000001E-3</v>
      </c>
      <c r="G12" s="9">
        <v>117427</v>
      </c>
      <c r="H12" s="370">
        <v>8.0000000000000002E-3</v>
      </c>
      <c r="M12" s="14"/>
    </row>
    <row r="13" spans="1:13">
      <c r="A13" s="482">
        <v>10</v>
      </c>
      <c r="B13" s="2" t="s">
        <v>406</v>
      </c>
      <c r="C13" s="9">
        <v>7757</v>
      </c>
      <c r="D13" s="370">
        <v>3.0000000000000001E-3</v>
      </c>
      <c r="E13" s="9">
        <v>13736</v>
      </c>
      <c r="F13" s="370">
        <v>3.0000000000000001E-3</v>
      </c>
      <c r="G13" s="9">
        <v>192448</v>
      </c>
      <c r="H13" s="370">
        <v>1.2999999999999999E-2</v>
      </c>
      <c r="M13" s="14"/>
    </row>
    <row r="14" spans="1:13">
      <c r="A14" s="482">
        <v>11</v>
      </c>
      <c r="B14" s="2" t="s">
        <v>396</v>
      </c>
      <c r="C14" s="9">
        <v>7003</v>
      </c>
      <c r="D14" s="370">
        <v>3.0000000000000001E-3</v>
      </c>
      <c r="E14" s="9">
        <v>9894</v>
      </c>
      <c r="F14" s="370">
        <v>2E-3</v>
      </c>
      <c r="G14" s="9">
        <v>100552</v>
      </c>
      <c r="H14" s="370">
        <v>7.0000000000000001E-3</v>
      </c>
      <c r="M14" s="14"/>
    </row>
    <row r="15" spans="1:13">
      <c r="A15" s="482">
        <v>12</v>
      </c>
      <c r="B15" s="2" t="s">
        <v>366</v>
      </c>
      <c r="C15" s="9">
        <v>5847</v>
      </c>
      <c r="D15" s="370">
        <v>3.0000000000000001E-3</v>
      </c>
      <c r="E15" s="9">
        <v>12671</v>
      </c>
      <c r="F15" s="370">
        <v>3.0000000000000001E-3</v>
      </c>
      <c r="G15" s="9">
        <v>147116</v>
      </c>
      <c r="H15" s="370">
        <v>0.01</v>
      </c>
      <c r="M15" s="14"/>
    </row>
    <row r="16" spans="1:13">
      <c r="A16" s="482">
        <v>13</v>
      </c>
      <c r="B16" s="2" t="s">
        <v>391</v>
      </c>
      <c r="C16" s="9">
        <v>5743</v>
      </c>
      <c r="D16" s="370">
        <v>2E-3</v>
      </c>
      <c r="E16" s="9">
        <v>8994</v>
      </c>
      <c r="F16" s="370">
        <v>2E-3</v>
      </c>
      <c r="G16" s="9">
        <v>85346</v>
      </c>
      <c r="H16" s="370">
        <v>6.0000000000000001E-3</v>
      </c>
      <c r="M16" s="14"/>
    </row>
    <row r="17" spans="1:13">
      <c r="A17" s="482">
        <v>14</v>
      </c>
      <c r="B17" s="2" t="s">
        <v>400</v>
      </c>
      <c r="C17" s="9">
        <v>4628</v>
      </c>
      <c r="D17" s="370">
        <v>2E-3</v>
      </c>
      <c r="E17" s="9">
        <v>6425</v>
      </c>
      <c r="F17" s="370">
        <v>1E-3</v>
      </c>
      <c r="G17" s="9">
        <v>71294</v>
      </c>
      <c r="H17" s="370">
        <v>5.0000000000000001E-3</v>
      </c>
      <c r="M17" s="14"/>
    </row>
    <row r="18" spans="1:13">
      <c r="A18" s="482">
        <v>15</v>
      </c>
      <c r="B18" s="2" t="s">
        <v>390</v>
      </c>
      <c r="C18" s="9">
        <v>4262</v>
      </c>
      <c r="D18" s="370">
        <v>2E-3</v>
      </c>
      <c r="E18" s="9">
        <v>7508</v>
      </c>
      <c r="F18" s="370">
        <v>2E-3</v>
      </c>
      <c r="G18" s="9">
        <v>75375</v>
      </c>
      <c r="H18" s="370">
        <v>5.0000000000000001E-3</v>
      </c>
      <c r="M18" s="14"/>
    </row>
    <row r="19" spans="1:13">
      <c r="A19" s="482">
        <v>16</v>
      </c>
      <c r="B19" s="2" t="s">
        <v>494</v>
      </c>
      <c r="C19" s="9">
        <v>4208</v>
      </c>
      <c r="D19" s="370">
        <v>2E-3</v>
      </c>
      <c r="E19" s="9">
        <v>7042</v>
      </c>
      <c r="F19" s="370">
        <v>2E-3</v>
      </c>
      <c r="G19" s="9">
        <v>62264</v>
      </c>
      <c r="H19" s="370">
        <v>4.0000000000000001E-3</v>
      </c>
      <c r="M19" s="14"/>
    </row>
    <row r="20" spans="1:13">
      <c r="A20" s="482">
        <v>17</v>
      </c>
      <c r="B20" s="2" t="s">
        <v>398</v>
      </c>
      <c r="C20" s="9">
        <v>4092</v>
      </c>
      <c r="D20" s="370">
        <v>2E-3</v>
      </c>
      <c r="E20" s="9">
        <v>8488</v>
      </c>
      <c r="F20" s="370">
        <v>2E-3</v>
      </c>
      <c r="G20" s="9">
        <v>68595</v>
      </c>
      <c r="H20" s="370">
        <v>5.0000000000000001E-3</v>
      </c>
      <c r="M20" s="14"/>
    </row>
    <row r="21" spans="1:13">
      <c r="A21" s="482">
        <v>18</v>
      </c>
      <c r="B21" s="2" t="s">
        <v>427</v>
      </c>
      <c r="C21" s="9">
        <v>3919</v>
      </c>
      <c r="D21" s="370">
        <v>2E-3</v>
      </c>
      <c r="E21" s="9">
        <v>5326</v>
      </c>
      <c r="F21" s="370">
        <v>1E-3</v>
      </c>
      <c r="G21" s="9">
        <v>62511</v>
      </c>
      <c r="H21" s="370">
        <v>4.0000000000000001E-3</v>
      </c>
      <c r="M21" s="14"/>
    </row>
    <row r="22" spans="1:13">
      <c r="A22" s="482">
        <v>19</v>
      </c>
      <c r="B22" s="2" t="s">
        <v>407</v>
      </c>
      <c r="C22" s="9">
        <v>2957</v>
      </c>
      <c r="D22" s="370">
        <v>1E-3</v>
      </c>
      <c r="E22" s="9">
        <v>5022</v>
      </c>
      <c r="F22" s="370">
        <v>1E-3</v>
      </c>
      <c r="G22" s="9">
        <v>36611</v>
      </c>
      <c r="H22" s="370">
        <v>3.0000000000000001E-3</v>
      </c>
      <c r="M22" s="14"/>
    </row>
    <row r="23" spans="1:13">
      <c r="A23" s="482">
        <v>20</v>
      </c>
      <c r="B23" s="2" t="s">
        <v>495</v>
      </c>
      <c r="C23" s="9">
        <v>1825</v>
      </c>
      <c r="D23" s="370">
        <v>1E-3</v>
      </c>
      <c r="E23" s="9">
        <v>5127</v>
      </c>
      <c r="F23" s="370">
        <v>1E-3</v>
      </c>
      <c r="G23" s="9">
        <v>40383</v>
      </c>
      <c r="H23" s="370">
        <v>3.0000000000000001E-3</v>
      </c>
      <c r="M23" s="14"/>
    </row>
    <row r="24" spans="1:13">
      <c r="M24" s="14"/>
    </row>
    <row r="25" spans="1:13">
      <c r="M25" s="14"/>
    </row>
    <row r="26" spans="1:13">
      <c r="M26" s="14"/>
    </row>
    <row r="27" spans="1:13">
      <c r="M27" s="14"/>
    </row>
    <row r="28" spans="1:13">
      <c r="M28" s="14"/>
    </row>
    <row r="29" spans="1:13">
      <c r="M29" s="14"/>
    </row>
    <row r="30" spans="1:13">
      <c r="B30" s="23" t="s">
        <v>548</v>
      </c>
      <c r="C30" s="282"/>
      <c r="M30" s="14"/>
    </row>
  </sheetData>
  <sortState ref="B4:H23">
    <sortCondition descending="1" ref="C4:C23"/>
  </sortState>
  <mergeCells count="1">
    <mergeCell ref="A1:J1"/>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2010</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A12"/>
  <sheetViews>
    <sheetView workbookViewId="0">
      <selection activeCell="A3" sqref="A3"/>
    </sheetView>
  </sheetViews>
  <sheetFormatPr defaultColWidth="11.42578125" defaultRowHeight="12.75"/>
  <cols>
    <col min="1" max="1" width="124.28515625" style="22" customWidth="1"/>
  </cols>
  <sheetData>
    <row r="1" spans="1:1" ht="30">
      <c r="A1" s="153" t="s">
        <v>266</v>
      </c>
    </row>
    <row r="2" spans="1:1" ht="36.950000000000003" customHeight="1"/>
    <row r="3" spans="1:1" ht="279.75" customHeight="1">
      <c r="A3" s="22" t="s">
        <v>536</v>
      </c>
    </row>
    <row r="4" spans="1:1">
      <c r="A4" s="146"/>
    </row>
    <row r="5" spans="1:1">
      <c r="A5" s="102"/>
    </row>
    <row r="6" spans="1:1">
      <c r="A6" s="146"/>
    </row>
    <row r="7" spans="1:1">
      <c r="A7" s="147"/>
    </row>
    <row r="8" spans="1:1">
      <c r="A8" s="102"/>
    </row>
    <row r="9" spans="1:1">
      <c r="A9" s="146"/>
    </row>
    <row r="10" spans="1:1">
      <c r="A10" s="102"/>
    </row>
    <row r="11" spans="1:1" ht="12" customHeight="1"/>
    <row r="12" spans="1:1">
      <c r="A12" s="102"/>
    </row>
  </sheetData>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&amp;RDecember 2010</oddFooter>
  </headerFooter>
</worksheet>
</file>

<file path=xl/worksheets/sheet20.xml><?xml version="1.0" encoding="utf-8"?>
<worksheet xmlns="http://schemas.openxmlformats.org/spreadsheetml/2006/main" xmlns:r="http://schemas.openxmlformats.org/officeDocument/2006/relationships">
  <sheetPr codeName="Sheet16"/>
  <dimension ref="A1:S27"/>
  <sheetViews>
    <sheetView workbookViewId="0">
      <selection activeCell="K2" sqref="K2"/>
    </sheetView>
  </sheetViews>
  <sheetFormatPr defaultColWidth="8.85546875" defaultRowHeight="12.75"/>
  <cols>
    <col min="1" max="1" width="9.140625"/>
    <col min="2" max="2" width="17.85546875" bestFit="1" customWidth="1"/>
    <col min="3" max="8" width="9.140625"/>
  </cols>
  <sheetData>
    <row r="1" spans="1:19" s="111" customFormat="1" ht="33" customHeight="1">
      <c r="A1" s="565" t="s">
        <v>91</v>
      </c>
      <c r="B1" s="565"/>
      <c r="C1" s="565"/>
      <c r="D1" s="565"/>
      <c r="E1" s="565"/>
      <c r="F1" s="565"/>
      <c r="G1" s="565"/>
      <c r="H1" s="565"/>
      <c r="I1" s="565"/>
      <c r="J1" s="565"/>
      <c r="K1" s="333"/>
      <c r="L1" s="333"/>
      <c r="M1" s="334"/>
      <c r="N1" s="334"/>
      <c r="O1" s="334"/>
      <c r="P1" s="334"/>
      <c r="Q1" s="334"/>
      <c r="R1" s="334"/>
      <c r="S1" s="334"/>
    </row>
    <row r="2" spans="1:19" s="111" customFormat="1" ht="33" customHeight="1">
      <c r="A2" s="335"/>
      <c r="B2" s="335"/>
      <c r="C2" s="335"/>
      <c r="D2" s="335"/>
      <c r="E2" s="335"/>
      <c r="F2" s="335"/>
      <c r="G2" s="335"/>
      <c r="H2" s="335"/>
      <c r="I2" s="335"/>
      <c r="J2" s="335"/>
      <c r="K2" s="333"/>
      <c r="L2" s="333"/>
      <c r="M2" s="334"/>
      <c r="N2" s="334"/>
      <c r="O2" s="334"/>
      <c r="P2" s="334"/>
      <c r="Q2" s="334"/>
      <c r="R2" s="334"/>
      <c r="S2" s="334"/>
    </row>
    <row r="3" spans="1:19">
      <c r="A3" s="566" t="s">
        <v>498</v>
      </c>
      <c r="B3" s="567"/>
      <c r="C3" s="567"/>
      <c r="D3" s="567"/>
      <c r="E3" s="567"/>
      <c r="F3" s="567"/>
      <c r="G3" s="567"/>
      <c r="H3" s="567"/>
    </row>
    <row r="5" spans="1:19" ht="25.5">
      <c r="A5" s="369" t="s">
        <v>559</v>
      </c>
      <c r="B5" s="116" t="s">
        <v>230</v>
      </c>
      <c r="C5" s="336" t="s">
        <v>114</v>
      </c>
      <c r="D5" s="336" t="s">
        <v>186</v>
      </c>
      <c r="E5" s="336" t="s">
        <v>187</v>
      </c>
      <c r="F5" s="336" t="s">
        <v>188</v>
      </c>
      <c r="G5" s="336" t="s">
        <v>189</v>
      </c>
      <c r="H5" s="336" t="s">
        <v>190</v>
      </c>
      <c r="M5" s="282"/>
    </row>
    <row r="6" spans="1:19" ht="15">
      <c r="A6" s="337">
        <v>1</v>
      </c>
      <c r="B6" s="117" t="s">
        <v>390</v>
      </c>
      <c r="C6" s="454">
        <v>225552</v>
      </c>
      <c r="D6" s="455">
        <v>9.6000000000000002E-2</v>
      </c>
      <c r="E6" s="454">
        <v>373916</v>
      </c>
      <c r="F6" s="455">
        <v>8.5000000000000006E-2</v>
      </c>
      <c r="G6" s="454">
        <v>3774349</v>
      </c>
      <c r="H6" s="455">
        <v>0.26200000000000001</v>
      </c>
    </row>
    <row r="7" spans="1:19" ht="15">
      <c r="A7" s="337">
        <v>2</v>
      </c>
      <c r="B7" s="117" t="s">
        <v>365</v>
      </c>
      <c r="C7" s="454">
        <v>29656</v>
      </c>
      <c r="D7" s="455">
        <v>1.2999999999999999E-2</v>
      </c>
      <c r="E7" s="454">
        <v>66899</v>
      </c>
      <c r="F7" s="455">
        <v>1.4999999999999999E-2</v>
      </c>
      <c r="G7" s="454">
        <v>871600</v>
      </c>
      <c r="H7" s="455">
        <v>6.0999999999999999E-2</v>
      </c>
    </row>
    <row r="8" spans="1:19" ht="15">
      <c r="A8" s="337">
        <v>3</v>
      </c>
      <c r="B8" s="117" t="s">
        <v>496</v>
      </c>
      <c r="C8" s="454">
        <v>34917</v>
      </c>
      <c r="D8" s="455">
        <v>1.4999999999999999E-2</v>
      </c>
      <c r="E8" s="454">
        <v>51991</v>
      </c>
      <c r="F8" s="455">
        <v>1.2E-2</v>
      </c>
      <c r="G8" s="454">
        <v>369952</v>
      </c>
      <c r="H8" s="455">
        <v>2.5999999999999999E-2</v>
      </c>
    </row>
    <row r="9" spans="1:19" ht="15">
      <c r="A9" s="337">
        <v>4</v>
      </c>
      <c r="B9" s="117" t="s">
        <v>364</v>
      </c>
      <c r="C9" s="454">
        <v>27439</v>
      </c>
      <c r="D9" s="455">
        <v>1.2E-2</v>
      </c>
      <c r="E9" s="454">
        <v>43197</v>
      </c>
      <c r="F9" s="455">
        <v>0.01</v>
      </c>
      <c r="G9" s="454">
        <v>351018</v>
      </c>
      <c r="H9" s="455">
        <v>2.4E-2</v>
      </c>
    </row>
    <row r="10" spans="1:19" ht="15">
      <c r="A10" s="337">
        <v>5</v>
      </c>
      <c r="B10" s="117" t="s">
        <v>406</v>
      </c>
      <c r="C10" s="454">
        <v>17757</v>
      </c>
      <c r="D10" s="455">
        <v>8.0000000000000002E-3</v>
      </c>
      <c r="E10" s="454">
        <v>32314</v>
      </c>
      <c r="F10" s="455">
        <v>7.0000000000000001E-3</v>
      </c>
      <c r="G10" s="454">
        <v>443584</v>
      </c>
      <c r="H10" s="455">
        <v>3.1E-2</v>
      </c>
    </row>
    <row r="11" spans="1:19" ht="15">
      <c r="A11" s="337">
        <v>6</v>
      </c>
      <c r="B11" s="117" t="s">
        <v>394</v>
      </c>
      <c r="C11" s="454">
        <v>16661</v>
      </c>
      <c r="D11" s="455">
        <v>7.0000000000000001E-3</v>
      </c>
      <c r="E11" s="454">
        <v>24443</v>
      </c>
      <c r="F11" s="455">
        <v>6.0000000000000001E-3</v>
      </c>
      <c r="G11" s="454">
        <v>317696</v>
      </c>
      <c r="H11" s="455">
        <v>2.1999999999999999E-2</v>
      </c>
    </row>
    <row r="12" spans="1:19" ht="15">
      <c r="A12" s="337">
        <v>7</v>
      </c>
      <c r="B12" s="117" t="s">
        <v>399</v>
      </c>
      <c r="C12" s="454">
        <v>16166</v>
      </c>
      <c r="D12" s="455">
        <v>7.0000000000000001E-3</v>
      </c>
      <c r="E12" s="454">
        <v>24227</v>
      </c>
      <c r="F12" s="455">
        <v>5.0000000000000001E-3</v>
      </c>
      <c r="G12" s="454">
        <v>194812</v>
      </c>
      <c r="H12" s="455">
        <v>1.4E-2</v>
      </c>
    </row>
    <row r="13" spans="1:19" ht="15">
      <c r="A13" s="337">
        <v>8</v>
      </c>
      <c r="B13" s="117" t="s">
        <v>391</v>
      </c>
      <c r="C13" s="454">
        <v>11395</v>
      </c>
      <c r="D13" s="455">
        <v>5.0000000000000001E-3</v>
      </c>
      <c r="E13" s="454">
        <v>19044</v>
      </c>
      <c r="F13" s="455">
        <v>4.0000000000000001E-3</v>
      </c>
      <c r="G13" s="454">
        <v>180129</v>
      </c>
      <c r="H13" s="455">
        <v>1.2999999999999999E-2</v>
      </c>
    </row>
    <row r="14" spans="1:19" ht="15">
      <c r="A14" s="337">
        <v>9</v>
      </c>
      <c r="B14" s="117" t="s">
        <v>366</v>
      </c>
      <c r="C14" s="454">
        <v>7333</v>
      </c>
      <c r="D14" s="455">
        <v>3.0000000000000001E-3</v>
      </c>
      <c r="E14" s="454">
        <v>16747</v>
      </c>
      <c r="F14" s="455">
        <v>4.0000000000000001E-3</v>
      </c>
      <c r="G14" s="454">
        <v>211208</v>
      </c>
      <c r="H14" s="455">
        <v>1.4999999999999999E-2</v>
      </c>
    </row>
    <row r="15" spans="1:19" ht="15">
      <c r="A15" s="337">
        <v>10</v>
      </c>
      <c r="B15" s="117" t="s">
        <v>396</v>
      </c>
      <c r="C15" s="454">
        <v>10240</v>
      </c>
      <c r="D15" s="455">
        <v>4.0000000000000001E-3</v>
      </c>
      <c r="E15" s="454">
        <v>16581</v>
      </c>
      <c r="F15" s="455">
        <v>4.0000000000000001E-3</v>
      </c>
      <c r="G15" s="454">
        <v>172678</v>
      </c>
      <c r="H15" s="455">
        <v>1.2E-2</v>
      </c>
    </row>
    <row r="16" spans="1:19" ht="15">
      <c r="A16" s="337">
        <v>11</v>
      </c>
      <c r="B16" s="117" t="s">
        <v>397</v>
      </c>
      <c r="C16" s="454">
        <v>10743</v>
      </c>
      <c r="D16" s="455">
        <v>5.0000000000000001E-3</v>
      </c>
      <c r="E16" s="454">
        <v>16113</v>
      </c>
      <c r="F16" s="455">
        <v>4.0000000000000001E-3</v>
      </c>
      <c r="G16" s="454">
        <v>180745</v>
      </c>
      <c r="H16" s="455">
        <v>1.2999999999999999E-2</v>
      </c>
    </row>
    <row r="17" spans="1:8" ht="15">
      <c r="A17" s="337">
        <v>12</v>
      </c>
      <c r="B17" s="117" t="s">
        <v>398</v>
      </c>
      <c r="C17" s="454">
        <v>6437</v>
      </c>
      <c r="D17" s="455">
        <v>3.0000000000000001E-3</v>
      </c>
      <c r="E17" s="454">
        <v>15510</v>
      </c>
      <c r="F17" s="455">
        <v>4.0000000000000001E-3</v>
      </c>
      <c r="G17" s="454">
        <v>130529</v>
      </c>
      <c r="H17" s="455">
        <v>8.9999999999999993E-3</v>
      </c>
    </row>
    <row r="18" spans="1:8" ht="15">
      <c r="A18" s="337">
        <v>13</v>
      </c>
      <c r="B18" s="117" t="s">
        <v>497</v>
      </c>
      <c r="C18" s="454">
        <v>5689</v>
      </c>
      <c r="D18" s="455">
        <v>2E-3</v>
      </c>
      <c r="E18" s="454">
        <v>9962</v>
      </c>
      <c r="F18" s="455">
        <v>2E-3</v>
      </c>
      <c r="G18" s="454">
        <v>83407</v>
      </c>
      <c r="H18" s="455">
        <v>6.0000000000000001E-3</v>
      </c>
    </row>
    <row r="19" spans="1:8" ht="15">
      <c r="A19" s="337">
        <v>14</v>
      </c>
      <c r="B19" s="117" t="s">
        <v>407</v>
      </c>
      <c r="C19" s="454">
        <v>4706</v>
      </c>
      <c r="D19" s="455">
        <v>2E-3</v>
      </c>
      <c r="E19" s="454">
        <v>8949</v>
      </c>
      <c r="F19" s="455">
        <v>2E-3</v>
      </c>
      <c r="G19" s="454">
        <v>57117</v>
      </c>
      <c r="H19" s="455">
        <v>4.0000000000000001E-3</v>
      </c>
    </row>
    <row r="20" spans="1:8" ht="15">
      <c r="A20" s="337">
        <v>15</v>
      </c>
      <c r="B20" s="117" t="s">
        <v>392</v>
      </c>
      <c r="C20" s="454">
        <v>4204</v>
      </c>
      <c r="D20" s="455">
        <v>2E-3</v>
      </c>
      <c r="E20" s="454">
        <v>8630</v>
      </c>
      <c r="F20" s="455">
        <v>2E-3</v>
      </c>
      <c r="G20" s="454">
        <v>140266</v>
      </c>
      <c r="H20" s="455">
        <v>0.01</v>
      </c>
    </row>
    <row r="21" spans="1:8" ht="15">
      <c r="A21" s="337">
        <v>16</v>
      </c>
      <c r="B21" s="117" t="s">
        <v>404</v>
      </c>
      <c r="C21" s="454">
        <v>4137</v>
      </c>
      <c r="D21" s="455">
        <v>2E-3</v>
      </c>
      <c r="E21" s="454">
        <v>8202</v>
      </c>
      <c r="F21" s="455">
        <v>2E-3</v>
      </c>
      <c r="G21" s="454">
        <v>111394</v>
      </c>
      <c r="H21" s="455">
        <v>8.0000000000000002E-3</v>
      </c>
    </row>
    <row r="22" spans="1:8" ht="15">
      <c r="A22" s="337">
        <v>17</v>
      </c>
      <c r="B22" s="117" t="s">
        <v>400</v>
      </c>
      <c r="C22" s="454">
        <v>5117</v>
      </c>
      <c r="D22" s="455">
        <v>2E-3</v>
      </c>
      <c r="E22" s="454">
        <v>7982</v>
      </c>
      <c r="F22" s="455">
        <v>2E-3</v>
      </c>
      <c r="G22" s="454">
        <v>95301</v>
      </c>
      <c r="H22" s="455">
        <v>7.0000000000000001E-3</v>
      </c>
    </row>
    <row r="23" spans="1:8" ht="15">
      <c r="A23" s="337">
        <v>18</v>
      </c>
      <c r="B23" s="117" t="s">
        <v>405</v>
      </c>
      <c r="C23" s="454">
        <v>3935</v>
      </c>
      <c r="D23" s="455">
        <v>2E-3</v>
      </c>
      <c r="E23" s="454">
        <v>7814</v>
      </c>
      <c r="F23" s="455">
        <v>2E-3</v>
      </c>
      <c r="G23" s="454">
        <v>58708</v>
      </c>
      <c r="H23" s="455">
        <v>4.0000000000000001E-3</v>
      </c>
    </row>
    <row r="24" spans="1:8" ht="15">
      <c r="A24" s="337">
        <v>19</v>
      </c>
      <c r="B24" s="117" t="s">
        <v>427</v>
      </c>
      <c r="C24" s="454">
        <v>5184</v>
      </c>
      <c r="D24" s="455">
        <v>2E-3</v>
      </c>
      <c r="E24" s="454">
        <v>7170</v>
      </c>
      <c r="F24" s="455">
        <v>2E-3</v>
      </c>
      <c r="G24" s="454">
        <v>83874</v>
      </c>
      <c r="H24" s="455">
        <v>6.0000000000000001E-3</v>
      </c>
    </row>
    <row r="25" spans="1:8" ht="15">
      <c r="A25" s="337">
        <v>20</v>
      </c>
      <c r="B25" s="117" t="s">
        <v>401</v>
      </c>
      <c r="C25" s="454">
        <v>3711</v>
      </c>
      <c r="D25" s="455">
        <v>2E-3</v>
      </c>
      <c r="E25" s="454">
        <v>7081</v>
      </c>
      <c r="F25" s="455">
        <v>2E-3</v>
      </c>
      <c r="G25" s="454">
        <v>88671</v>
      </c>
      <c r="H25" s="455">
        <v>6.0000000000000001E-3</v>
      </c>
    </row>
    <row r="27" spans="1:8">
      <c r="A27" s="23" t="s">
        <v>548</v>
      </c>
    </row>
  </sheetData>
  <mergeCells count="2">
    <mergeCell ref="A1:J1"/>
    <mergeCell ref="A3:H3"/>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2010</oddFooter>
  </headerFooter>
  <drawing r:id="rId2"/>
</worksheet>
</file>

<file path=xl/worksheets/sheet21.xml><?xml version="1.0" encoding="utf-8"?>
<worksheet xmlns="http://schemas.openxmlformats.org/spreadsheetml/2006/main" xmlns:r="http://schemas.openxmlformats.org/officeDocument/2006/relationships">
  <sheetPr codeName="Sheet17"/>
  <dimension ref="A1:I26"/>
  <sheetViews>
    <sheetView topLeftCell="A6" workbookViewId="0">
      <selection activeCell="D25" sqref="D25:E25"/>
    </sheetView>
  </sheetViews>
  <sheetFormatPr defaultColWidth="8.85546875" defaultRowHeight="12.75"/>
  <cols>
    <col min="1" max="1" width="20.5703125" style="350" customWidth="1"/>
    <col min="2" max="2" width="13.5703125" style="350" customWidth="1"/>
    <col min="3" max="6" width="15.7109375" style="350" customWidth="1"/>
    <col min="7" max="7" width="24.140625" style="350" bestFit="1" customWidth="1"/>
  </cols>
  <sheetData>
    <row r="1" spans="1:9" ht="53.1" customHeight="1">
      <c r="A1" s="569" t="s">
        <v>341</v>
      </c>
      <c r="B1" s="569"/>
      <c r="C1" s="569"/>
      <c r="D1" s="569"/>
      <c r="E1" s="569"/>
      <c r="F1" s="569"/>
      <c r="G1" s="569"/>
    </row>
    <row r="2" spans="1:9" s="23" customFormat="1" ht="12.75" customHeight="1">
      <c r="A2" s="532"/>
      <c r="B2" s="532"/>
      <c r="C2" s="532"/>
      <c r="D2" s="532"/>
      <c r="E2" s="532"/>
      <c r="F2" s="532"/>
      <c r="G2" s="532"/>
      <c r="H2" s="286"/>
      <c r="I2"/>
    </row>
    <row r="3" spans="1:9" s="23" customFormat="1" ht="29.25" customHeight="1">
      <c r="A3" s="532" t="s">
        <v>355</v>
      </c>
      <c r="B3" s="532"/>
      <c r="C3" s="532"/>
      <c r="D3" s="532"/>
      <c r="E3" s="532"/>
      <c r="F3" s="532"/>
      <c r="G3" s="532"/>
      <c r="H3"/>
      <c r="I3"/>
    </row>
    <row r="4" spans="1:9" s="23" customFormat="1" ht="18" customHeight="1">
      <c r="A4" s="532"/>
      <c r="B4" s="532"/>
      <c r="C4" s="532"/>
      <c r="D4" s="532"/>
      <c r="E4" s="532"/>
      <c r="F4" s="532"/>
      <c r="G4" s="532"/>
      <c r="H4"/>
      <c r="I4"/>
    </row>
    <row r="5" spans="1:9" s="23" customFormat="1" ht="18" customHeight="1">
      <c r="A5" s="286"/>
      <c r="B5" s="286"/>
      <c r="C5" s="286"/>
      <c r="D5" s="286"/>
      <c r="E5" s="286"/>
      <c r="F5" s="286"/>
      <c r="G5" s="286"/>
      <c r="H5"/>
      <c r="I5"/>
    </row>
    <row r="6" spans="1:9">
      <c r="A6" s="531" t="s">
        <v>499</v>
      </c>
      <c r="B6" s="569"/>
      <c r="C6" s="569"/>
      <c r="D6" s="569"/>
      <c r="E6" s="569"/>
      <c r="F6" s="569"/>
      <c r="G6" s="569"/>
    </row>
    <row r="7" spans="1:9">
      <c r="A7" s="568"/>
      <c r="B7" s="568"/>
      <c r="C7" s="568"/>
      <c r="D7" s="568"/>
      <c r="E7" s="568"/>
      <c r="F7" s="568"/>
      <c r="G7" s="568"/>
    </row>
    <row r="8" spans="1:9">
      <c r="A8" s="338"/>
      <c r="B8" s="338" t="s">
        <v>109</v>
      </c>
      <c r="C8" s="338" t="s">
        <v>110</v>
      </c>
      <c r="D8" s="338" t="s">
        <v>111</v>
      </c>
      <c r="E8" s="338"/>
      <c r="F8" s="285"/>
      <c r="G8" s="285"/>
    </row>
    <row r="9" spans="1:9" s="303" customFormat="1" ht="38.25">
      <c r="A9" s="487" t="s">
        <v>181</v>
      </c>
      <c r="B9" s="487" t="s">
        <v>112</v>
      </c>
      <c r="C9" s="487" t="s">
        <v>113</v>
      </c>
      <c r="D9" s="487" t="s">
        <v>168</v>
      </c>
      <c r="E9" s="487" t="s">
        <v>342</v>
      </c>
      <c r="F9" s="336" t="s">
        <v>169</v>
      </c>
      <c r="G9" s="336" t="s">
        <v>170</v>
      </c>
    </row>
    <row r="10" spans="1:9">
      <c r="A10" s="31" t="s">
        <v>167</v>
      </c>
      <c r="B10" s="340">
        <v>1793</v>
      </c>
      <c r="C10" s="441">
        <v>129351</v>
      </c>
      <c r="D10" s="122">
        <v>101676</v>
      </c>
      <c r="E10" s="340">
        <f t="shared" ref="E10:E20" si="0">B10-F10</f>
        <v>1245</v>
      </c>
      <c r="F10" s="341">
        <v>548</v>
      </c>
      <c r="G10" s="342">
        <f t="shared" ref="G10:G20" si="1">F10/B10</f>
        <v>0.30563301728945902</v>
      </c>
    </row>
    <row r="11" spans="1:9">
      <c r="A11" s="31" t="s">
        <v>88</v>
      </c>
      <c r="B11" s="340">
        <v>468</v>
      </c>
      <c r="C11" s="122">
        <v>8779</v>
      </c>
      <c r="D11" s="122">
        <v>6607</v>
      </c>
      <c r="E11" s="340">
        <f t="shared" si="0"/>
        <v>73</v>
      </c>
      <c r="F11" s="341">
        <v>395</v>
      </c>
      <c r="G11" s="342">
        <f t="shared" si="1"/>
        <v>0.84401709401709402</v>
      </c>
    </row>
    <row r="12" spans="1:9">
      <c r="A12" s="31" t="s">
        <v>260</v>
      </c>
      <c r="B12" s="340">
        <v>44368</v>
      </c>
      <c r="C12" s="122">
        <v>1935</v>
      </c>
      <c r="D12" s="122">
        <v>1631</v>
      </c>
      <c r="E12" s="340">
        <f t="shared" si="0"/>
        <v>43531</v>
      </c>
      <c r="F12" s="341">
        <v>837</v>
      </c>
      <c r="G12" s="342">
        <f t="shared" si="1"/>
        <v>1.8864947710061305E-2</v>
      </c>
    </row>
    <row r="13" spans="1:9">
      <c r="A13" s="31" t="s">
        <v>182</v>
      </c>
      <c r="B13" s="340">
        <v>50214</v>
      </c>
      <c r="C13" s="122">
        <v>81529</v>
      </c>
      <c r="D13" s="122">
        <v>55117</v>
      </c>
      <c r="E13" s="340">
        <f t="shared" si="0"/>
        <v>30392</v>
      </c>
      <c r="F13" s="341">
        <v>19822</v>
      </c>
      <c r="G13" s="342">
        <f t="shared" si="1"/>
        <v>0.39475046799697294</v>
      </c>
    </row>
    <row r="14" spans="1:9">
      <c r="A14" s="31" t="s">
        <v>153</v>
      </c>
      <c r="B14" s="340">
        <v>2751</v>
      </c>
      <c r="C14" s="122">
        <v>3477</v>
      </c>
      <c r="D14" s="122">
        <v>3045</v>
      </c>
      <c r="E14" s="340">
        <f t="shared" si="0"/>
        <v>2213</v>
      </c>
      <c r="F14" s="341">
        <v>538</v>
      </c>
      <c r="G14" s="342">
        <f t="shared" si="1"/>
        <v>0.19556524900036351</v>
      </c>
    </row>
    <row r="15" spans="1:9" s="19" customFormat="1">
      <c r="A15" s="31" t="s">
        <v>183</v>
      </c>
      <c r="B15" s="341">
        <v>22176</v>
      </c>
      <c r="C15" s="441">
        <v>23036</v>
      </c>
      <c r="D15" s="441">
        <v>17939</v>
      </c>
      <c r="E15" s="340">
        <f t="shared" si="0"/>
        <v>19079</v>
      </c>
      <c r="F15" s="341">
        <v>3097</v>
      </c>
      <c r="G15" s="342">
        <f t="shared" si="1"/>
        <v>0.13965548340548339</v>
      </c>
      <c r="I15"/>
    </row>
    <row r="16" spans="1:9">
      <c r="A16" s="31" t="s">
        <v>120</v>
      </c>
      <c r="B16" s="340">
        <v>121914</v>
      </c>
      <c r="C16" s="122">
        <v>37412</v>
      </c>
      <c r="D16" s="122">
        <v>24098</v>
      </c>
      <c r="E16" s="340">
        <f t="shared" si="0"/>
        <v>110100</v>
      </c>
      <c r="F16" s="341">
        <v>11814</v>
      </c>
      <c r="G16" s="342">
        <f t="shared" si="1"/>
        <v>9.6904375215315711E-2</v>
      </c>
    </row>
    <row r="17" spans="1:7">
      <c r="A17" s="31" t="s">
        <v>121</v>
      </c>
      <c r="B17" s="340">
        <v>6524</v>
      </c>
      <c r="C17" s="122">
        <v>287305</v>
      </c>
      <c r="D17" s="122">
        <v>229543</v>
      </c>
      <c r="E17" s="340">
        <f t="shared" si="0"/>
        <v>4573</v>
      </c>
      <c r="F17" s="341">
        <v>1951</v>
      </c>
      <c r="G17" s="342">
        <f t="shared" si="1"/>
        <v>0.29904966278356837</v>
      </c>
    </row>
    <row r="18" spans="1:7">
      <c r="A18" s="31" t="s">
        <v>126</v>
      </c>
      <c r="B18" s="340">
        <v>16807</v>
      </c>
      <c r="C18" s="122">
        <v>13475</v>
      </c>
      <c r="D18" s="122">
        <v>10981</v>
      </c>
      <c r="E18" s="340">
        <f t="shared" si="0"/>
        <v>12535</v>
      </c>
      <c r="F18" s="341">
        <v>4272</v>
      </c>
      <c r="G18" s="342">
        <f t="shared" si="1"/>
        <v>0.25417980603320045</v>
      </c>
    </row>
    <row r="19" spans="1:7">
      <c r="A19" s="31" t="s">
        <v>335</v>
      </c>
      <c r="B19" s="340">
        <v>21791</v>
      </c>
      <c r="C19" s="122">
        <v>14808</v>
      </c>
      <c r="D19" s="122">
        <v>11372</v>
      </c>
      <c r="E19" s="340">
        <f t="shared" si="0"/>
        <v>16469</v>
      </c>
      <c r="F19" s="341">
        <v>5322</v>
      </c>
      <c r="G19" s="342">
        <f t="shared" si="1"/>
        <v>0.24422926896425129</v>
      </c>
    </row>
    <row r="20" spans="1:7">
      <c r="A20" s="31" t="s">
        <v>127</v>
      </c>
      <c r="B20" s="340">
        <v>207982</v>
      </c>
      <c r="C20" s="441">
        <v>117837</v>
      </c>
      <c r="D20" s="122">
        <v>98760</v>
      </c>
      <c r="E20" s="340">
        <f t="shared" si="0"/>
        <v>175659</v>
      </c>
      <c r="F20" s="341">
        <v>32323</v>
      </c>
      <c r="G20" s="342">
        <f t="shared" si="1"/>
        <v>0.15541248761912088</v>
      </c>
    </row>
    <row r="21" spans="1:7" ht="15">
      <c r="A21" s="339" t="s">
        <v>201</v>
      </c>
      <c r="B21" s="343">
        <f>SUM(B10:B20)</f>
        <v>496788</v>
      </c>
      <c r="C21" s="343">
        <f t="shared" ref="C21:F21" si="2">SUM(C10:C20)</f>
        <v>718944</v>
      </c>
      <c r="D21" s="343">
        <f t="shared" si="2"/>
        <v>560769</v>
      </c>
      <c r="E21" s="343">
        <f t="shared" si="2"/>
        <v>415869</v>
      </c>
      <c r="F21" s="343">
        <f t="shared" si="2"/>
        <v>80919</v>
      </c>
      <c r="G21" s="344">
        <f t="shared" ref="G21" si="3">F21/B21</f>
        <v>0.16288436918766153</v>
      </c>
    </row>
    <row r="22" spans="1:7">
      <c r="A22"/>
      <c r="B22"/>
      <c r="C22"/>
      <c r="D22"/>
      <c r="E22"/>
      <c r="F22"/>
      <c r="G22"/>
    </row>
    <row r="23" spans="1:7">
      <c r="A23"/>
      <c r="B23"/>
      <c r="C23"/>
      <c r="D23"/>
      <c r="E23"/>
      <c r="F23"/>
      <c r="G23"/>
    </row>
    <row r="24" spans="1:7">
      <c r="A24" s="345"/>
      <c r="B24" s="346"/>
      <c r="C24" s="347"/>
      <c r="D24" s="347"/>
      <c r="E24" s="346"/>
      <c r="F24" s="347"/>
      <c r="G24" s="347"/>
    </row>
    <row r="25" spans="1:7" s="167" customFormat="1" ht="38.25">
      <c r="A25" s="351"/>
      <c r="B25" s="352"/>
      <c r="C25" s="352"/>
      <c r="D25" s="486" t="s">
        <v>203</v>
      </c>
      <c r="E25" s="488">
        <f>C21+E21</f>
        <v>1134813</v>
      </c>
      <c r="F25" s="352"/>
      <c r="G25" s="352"/>
    </row>
    <row r="26" spans="1:7">
      <c r="A26" s="345"/>
      <c r="B26" s="347"/>
      <c r="C26" s="347"/>
      <c r="D26" s="348"/>
      <c r="E26" s="349"/>
      <c r="F26" s="347"/>
      <c r="G26" s="347"/>
    </row>
  </sheetData>
  <sortState ref="A10:G20">
    <sortCondition ref="A10:A20"/>
  </sortState>
  <mergeCells count="6">
    <mergeCell ref="A7:G7"/>
    <mergeCell ref="A6:G6"/>
    <mergeCell ref="A1:G1"/>
    <mergeCell ref="A3:G3"/>
    <mergeCell ref="A2:G2"/>
    <mergeCell ref="A4:G4"/>
  </mergeCells>
  <phoneticPr fontId="2" type="noConversion"/>
  <printOptions horizontalCentered="1"/>
  <pageMargins left="0.5" right="0.5" top="1" bottom="1" header="0.5" footer="0.5"/>
  <pageSetup scale="85" orientation="landscape" horizontalDpi="4294967292" verticalDpi="4294967292" r:id="rId1"/>
  <headerFooter alignWithMargins="0">
    <oddHeader>&amp;R&amp;F
&amp;A</oddHeader>
    <oddFooter>&amp;RDecember 2010</oddFooter>
  </headerFooter>
</worksheet>
</file>

<file path=xl/worksheets/sheet22.xml><?xml version="1.0" encoding="utf-8"?>
<worksheet xmlns="http://schemas.openxmlformats.org/spreadsheetml/2006/main" xmlns:r="http://schemas.openxmlformats.org/officeDocument/2006/relationships">
  <sheetPr codeName="Sheet18"/>
  <dimension ref="A1:U77"/>
  <sheetViews>
    <sheetView topLeftCell="A26" zoomScale="80" zoomScaleNormal="80" workbookViewId="0">
      <selection activeCell="D37" sqref="D37"/>
    </sheetView>
  </sheetViews>
  <sheetFormatPr defaultColWidth="8.85546875" defaultRowHeight="12.75"/>
  <cols>
    <col min="1" max="1" width="10" customWidth="1"/>
    <col min="2" max="2" width="13.42578125" customWidth="1"/>
    <col min="3" max="3" width="13.42578125" style="1" customWidth="1"/>
    <col min="4" max="21" width="13.42578125" customWidth="1"/>
  </cols>
  <sheetData>
    <row r="1" spans="1:17" ht="81.75" customHeight="1">
      <c r="A1" s="531" t="s">
        <v>549</v>
      </c>
      <c r="B1" s="531"/>
      <c r="C1" s="531"/>
      <c r="D1" s="531"/>
      <c r="E1" s="531"/>
      <c r="F1" s="531"/>
      <c r="G1" s="531"/>
      <c r="H1" s="531"/>
      <c r="I1" s="531"/>
      <c r="J1" s="531"/>
      <c r="K1" s="531"/>
      <c r="L1" s="531"/>
      <c r="M1" s="531"/>
      <c r="N1" s="531"/>
      <c r="O1" s="531"/>
      <c r="P1" s="475"/>
      <c r="Q1" s="475"/>
    </row>
    <row r="2" spans="1:17">
      <c r="A2" s="280"/>
    </row>
    <row r="3" spans="1:17" ht="14.25" customHeight="1"/>
    <row r="4" spans="1:17" ht="14.25" customHeight="1"/>
    <row r="5" spans="1:17" ht="14.25" customHeight="1"/>
    <row r="6" spans="1:17" ht="14.25" customHeight="1"/>
    <row r="7" spans="1:17" ht="14.25" customHeight="1"/>
    <row r="8" spans="1:17" ht="14.25" customHeight="1"/>
    <row r="9" spans="1:17" ht="14.25" customHeight="1"/>
    <row r="10" spans="1:17" ht="14.25" customHeight="1"/>
    <row r="11" spans="1:17" ht="14.25" customHeight="1"/>
    <row r="12" spans="1:17" ht="14.25" customHeight="1"/>
    <row r="13" spans="1:17" ht="14.25" customHeight="1"/>
    <row r="14" spans="1:17" ht="14.25" customHeight="1"/>
    <row r="15" spans="1:17" ht="14.25" customHeight="1"/>
    <row r="16" spans="1:17" ht="14.25" customHeight="1"/>
    <row r="17" spans="1:14" ht="14.25" customHeight="1"/>
    <row r="18" spans="1:14" ht="14.25" customHeight="1"/>
    <row r="19" spans="1:14" ht="14.25" customHeight="1"/>
    <row r="20" spans="1:14" ht="14.25" customHeight="1"/>
    <row r="21" spans="1:14" ht="14.25" customHeight="1"/>
    <row r="22" spans="1:14" ht="14.25" customHeight="1"/>
    <row r="23" spans="1:14" ht="14.25" customHeight="1"/>
    <row r="24" spans="1:14" ht="14.25" customHeight="1"/>
    <row r="25" spans="1:14">
      <c r="B25" s="98"/>
    </row>
    <row r="26" spans="1:14">
      <c r="A26" s="19" t="s">
        <v>97</v>
      </c>
      <c r="B26" s="19"/>
      <c r="C26" s="19"/>
      <c r="D26" s="19"/>
      <c r="E26" s="19"/>
      <c r="F26" s="19"/>
      <c r="G26" s="19"/>
      <c r="H26" s="19"/>
      <c r="I26" s="19"/>
      <c r="J26" s="19"/>
      <c r="K26" s="19"/>
      <c r="L26" s="19"/>
      <c r="M26" s="19"/>
      <c r="N26" s="19"/>
    </row>
    <row r="27" spans="1:14" ht="51">
      <c r="A27" s="89" t="s">
        <v>154</v>
      </c>
      <c r="B27" s="65" t="s">
        <v>238</v>
      </c>
      <c r="C27" s="19"/>
      <c r="D27" s="19"/>
      <c r="E27" s="19"/>
      <c r="F27" s="19"/>
      <c r="G27" s="19"/>
      <c r="H27" s="19"/>
      <c r="I27" s="19"/>
      <c r="J27" s="19"/>
      <c r="K27" s="19"/>
      <c r="L27" s="19"/>
      <c r="M27" s="19"/>
      <c r="N27" s="19"/>
    </row>
    <row r="28" spans="1:14">
      <c r="A28" s="2" t="s">
        <v>261</v>
      </c>
      <c r="B28" s="18">
        <f>N50</f>
        <v>5.5238179999999995</v>
      </c>
      <c r="C28" s="19"/>
      <c r="D28" s="19"/>
      <c r="E28" s="19"/>
      <c r="F28" s="19"/>
      <c r="G28" s="19"/>
      <c r="H28" s="19"/>
      <c r="I28" s="19"/>
      <c r="J28" s="19"/>
      <c r="K28" s="19"/>
      <c r="L28" s="19"/>
      <c r="M28" s="19"/>
      <c r="N28" s="19"/>
    </row>
    <row r="29" spans="1:14">
      <c r="A29" s="2" t="s">
        <v>262</v>
      </c>
      <c r="B29" s="18">
        <f t="shared" ref="B29:B37" si="0">N51</f>
        <v>8.4937329999999989</v>
      </c>
      <c r="C29" s="19"/>
      <c r="D29" s="19"/>
      <c r="E29" s="19"/>
      <c r="F29" s="19"/>
      <c r="G29" s="19"/>
      <c r="H29" s="19"/>
      <c r="I29" s="19"/>
      <c r="J29" s="19"/>
      <c r="K29" s="19"/>
      <c r="L29" s="19"/>
      <c r="M29" s="19"/>
      <c r="N29" s="19"/>
    </row>
    <row r="30" spans="1:14">
      <c r="A30" s="2" t="s">
        <v>263</v>
      </c>
      <c r="B30" s="18">
        <f t="shared" si="0"/>
        <v>19.305638999999999</v>
      </c>
      <c r="C30" s="19"/>
      <c r="D30" s="19"/>
      <c r="E30" s="19"/>
      <c r="F30" s="19"/>
      <c r="G30" s="19"/>
      <c r="H30" s="19"/>
      <c r="I30" s="19"/>
      <c r="J30" s="19"/>
      <c r="K30" s="19"/>
      <c r="L30" s="19"/>
      <c r="M30" s="19"/>
      <c r="N30" s="19"/>
    </row>
    <row r="31" spans="1:14">
      <c r="A31" s="2" t="s">
        <v>264</v>
      </c>
      <c r="B31" s="18">
        <f t="shared" si="0"/>
        <v>35.211089000000001</v>
      </c>
      <c r="C31" s="19"/>
      <c r="D31" s="19"/>
      <c r="E31" s="19"/>
      <c r="F31" s="19"/>
      <c r="G31" s="19"/>
      <c r="H31" s="19"/>
      <c r="I31" s="19"/>
      <c r="J31" s="19"/>
      <c r="K31" s="19"/>
      <c r="L31" s="19"/>
      <c r="M31" s="19"/>
      <c r="N31" s="19"/>
    </row>
    <row r="32" spans="1:14">
      <c r="A32" s="2" t="s">
        <v>265</v>
      </c>
      <c r="B32" s="18">
        <f t="shared" si="0"/>
        <v>47.027518000000008</v>
      </c>
      <c r="C32" s="19"/>
      <c r="D32" s="19"/>
      <c r="E32" s="19"/>
      <c r="F32" s="19"/>
      <c r="G32" s="19"/>
      <c r="H32" s="19"/>
      <c r="I32" s="19"/>
      <c r="J32" s="19"/>
      <c r="K32" s="19"/>
      <c r="L32" s="19"/>
      <c r="M32" s="19"/>
      <c r="N32" s="19"/>
    </row>
    <row r="33" spans="1:18">
      <c r="A33" s="2" t="s">
        <v>199</v>
      </c>
      <c r="B33" s="18">
        <f t="shared" si="0"/>
        <v>68.058941000000004</v>
      </c>
      <c r="C33" s="19"/>
      <c r="D33" s="19"/>
      <c r="E33" s="19"/>
      <c r="F33" s="19"/>
      <c r="G33" s="19"/>
      <c r="H33" s="19"/>
      <c r="I33" s="19"/>
      <c r="J33" s="19"/>
      <c r="K33" s="19"/>
      <c r="L33" s="19"/>
      <c r="M33" s="19"/>
      <c r="N33" s="19"/>
    </row>
    <row r="34" spans="1:18">
      <c r="A34" s="2" t="s">
        <v>227</v>
      </c>
      <c r="B34" s="18">
        <f t="shared" si="0"/>
        <v>90.638565</v>
      </c>
      <c r="C34" s="19"/>
      <c r="D34" s="19"/>
      <c r="E34" s="19"/>
      <c r="F34" s="19"/>
      <c r="G34" s="19"/>
      <c r="H34" s="19"/>
      <c r="I34" s="19"/>
      <c r="J34" s="19"/>
      <c r="K34" s="19"/>
      <c r="L34" s="19"/>
      <c r="M34" s="19"/>
      <c r="N34" s="19"/>
    </row>
    <row r="35" spans="1:18">
      <c r="A35" s="2" t="s">
        <v>228</v>
      </c>
      <c r="B35" s="18">
        <f t="shared" si="0"/>
        <v>127.53830099999999</v>
      </c>
      <c r="C35" s="19"/>
      <c r="D35" s="19"/>
      <c r="E35" s="19"/>
      <c r="F35" s="19"/>
      <c r="G35" s="19"/>
      <c r="H35" s="19"/>
      <c r="I35" s="19"/>
      <c r="J35" s="19"/>
      <c r="K35" s="19"/>
      <c r="L35" s="19"/>
      <c r="M35" s="19"/>
      <c r="N35" s="19"/>
    </row>
    <row r="36" spans="1:18">
      <c r="A36" s="2" t="s">
        <v>229</v>
      </c>
      <c r="B36" s="18">
        <f t="shared" si="0"/>
        <v>155.66119600000002</v>
      </c>
      <c r="C36" s="19"/>
      <c r="D36" s="19"/>
      <c r="E36" s="19"/>
      <c r="F36" s="19"/>
      <c r="G36" s="19"/>
      <c r="H36" s="19"/>
      <c r="I36" s="19"/>
      <c r="J36" s="19"/>
      <c r="K36" s="19"/>
      <c r="L36" s="19"/>
      <c r="M36" s="19"/>
      <c r="N36" s="19"/>
    </row>
    <row r="37" spans="1:18">
      <c r="A37" s="283" t="s">
        <v>309</v>
      </c>
      <c r="B37" s="18">
        <f t="shared" si="0"/>
        <v>254.66382900000002</v>
      </c>
      <c r="C37" s="19"/>
      <c r="D37" s="19"/>
      <c r="E37" s="19"/>
      <c r="F37" s="19"/>
      <c r="G37" s="19"/>
      <c r="H37" s="19"/>
      <c r="I37" s="19"/>
      <c r="J37" s="19"/>
      <c r="K37" s="19"/>
      <c r="L37" s="19"/>
      <c r="M37" s="19"/>
      <c r="N37" s="19"/>
    </row>
    <row r="38" spans="1:18">
      <c r="A38" s="31" t="s">
        <v>435</v>
      </c>
      <c r="B38" s="18">
        <f>N60</f>
        <v>412.79973300000006</v>
      </c>
      <c r="C38" s="19"/>
      <c r="D38" s="19"/>
      <c r="E38" s="19"/>
      <c r="F38" s="19"/>
      <c r="G38" s="19"/>
      <c r="H38" s="19"/>
      <c r="I38" s="19"/>
      <c r="J38" s="19"/>
      <c r="K38" s="19"/>
      <c r="L38" s="19"/>
      <c r="M38" s="19"/>
      <c r="N38" s="19"/>
    </row>
    <row r="39" spans="1:18" ht="12" customHeight="1">
      <c r="A39" s="37" t="s">
        <v>238</v>
      </c>
      <c r="B39" s="18">
        <f>SUM(B28:B38)</f>
        <v>1224.9223620000002</v>
      </c>
      <c r="C39" s="19"/>
      <c r="D39" s="19"/>
      <c r="E39" s="19"/>
      <c r="F39" s="19"/>
      <c r="G39" s="19"/>
      <c r="H39" s="19"/>
      <c r="I39" s="19"/>
      <c r="J39" s="19"/>
      <c r="K39" s="19"/>
      <c r="L39" s="19"/>
      <c r="M39" s="19"/>
      <c r="N39" s="19"/>
    </row>
    <row r="40" spans="1:18" ht="12.75" customHeight="1">
      <c r="A40" s="62"/>
      <c r="B40" s="56"/>
      <c r="C40" s="19"/>
      <c r="D40" s="19"/>
      <c r="E40" s="19"/>
      <c r="F40" s="19"/>
      <c r="G40" s="19"/>
      <c r="H40" s="19"/>
      <c r="I40" s="19"/>
      <c r="J40" s="19"/>
      <c r="K40" s="19"/>
      <c r="L40" s="19"/>
      <c r="M40" s="19"/>
      <c r="N40" s="19"/>
    </row>
    <row r="41" spans="1:18">
      <c r="A41" s="62"/>
      <c r="B41" s="56"/>
      <c r="C41" s="19"/>
      <c r="D41" s="19"/>
      <c r="E41" s="19"/>
      <c r="F41" s="19"/>
      <c r="G41" s="19"/>
      <c r="H41" s="19"/>
      <c r="I41" s="19"/>
      <c r="J41" s="19"/>
      <c r="K41" s="19"/>
      <c r="L41" s="19"/>
      <c r="M41" s="19"/>
      <c r="N41" s="19"/>
    </row>
    <row r="42" spans="1:18">
      <c r="A42" s="284" t="s">
        <v>22</v>
      </c>
    </row>
    <row r="43" spans="1:18">
      <c r="A43" s="284"/>
    </row>
    <row r="44" spans="1:18">
      <c r="A44" s="284"/>
    </row>
    <row r="45" spans="1:18">
      <c r="A45" s="284"/>
    </row>
    <row r="46" spans="1:18">
      <c r="A46" s="284"/>
    </row>
    <row r="48" spans="1:18">
      <c r="A48" t="s">
        <v>96</v>
      </c>
      <c r="C48"/>
      <c r="R48" s="14"/>
    </row>
    <row r="49" spans="1:19" s="167" customFormat="1" ht="38.25">
      <c r="A49" s="406" t="s">
        <v>198</v>
      </c>
      <c r="B49" s="193" t="s">
        <v>88</v>
      </c>
      <c r="C49" s="184" t="s">
        <v>260</v>
      </c>
      <c r="D49" s="193" t="s">
        <v>152</v>
      </c>
      <c r="E49" s="193" t="s">
        <v>153</v>
      </c>
      <c r="F49" s="193" t="s">
        <v>167</v>
      </c>
      <c r="G49" s="193" t="s">
        <v>119</v>
      </c>
      <c r="H49" s="418" t="s">
        <v>120</v>
      </c>
      <c r="I49" s="193" t="s">
        <v>121</v>
      </c>
      <c r="J49" s="193" t="s">
        <v>126</v>
      </c>
      <c r="K49" s="193" t="s">
        <v>184</v>
      </c>
      <c r="L49" s="193" t="s">
        <v>127</v>
      </c>
      <c r="M49" s="194" t="s">
        <v>297</v>
      </c>
      <c r="N49" s="193" t="s">
        <v>244</v>
      </c>
    </row>
    <row r="50" spans="1:19">
      <c r="A50" s="84" t="s">
        <v>261</v>
      </c>
      <c r="B50" s="3">
        <f>B66/1000000</f>
        <v>1.03E-4</v>
      </c>
      <c r="C50" s="3"/>
      <c r="D50" s="3">
        <f>(D66+E66+F66)/1000000</f>
        <v>2.3352249999999999</v>
      </c>
      <c r="E50" s="3">
        <f>G66/1000000</f>
        <v>0.97013799999999994</v>
      </c>
      <c r="F50" s="3">
        <f>(H66+I66)/1000000</f>
        <v>0.22028700000000001</v>
      </c>
      <c r="G50" s="3">
        <f t="shared" ref="G50:G57" si="1">(J66+L66)/1000000</f>
        <v>0.61549900000000002</v>
      </c>
      <c r="H50" s="3">
        <f t="shared" ref="H50:H58" si="2">M66/1000000</f>
        <v>0</v>
      </c>
      <c r="I50" s="3">
        <f>(N66+O66+P66)/1000000</f>
        <v>0.12768199999999999</v>
      </c>
      <c r="J50" s="3">
        <f>Q66/1000000</f>
        <v>1.2243E-2</v>
      </c>
      <c r="K50" s="3">
        <f>R66/1000000</f>
        <v>1.0544709999999999</v>
      </c>
      <c r="L50" s="3">
        <f>S66/1000000</f>
        <v>0.18817</v>
      </c>
      <c r="M50" s="2"/>
      <c r="N50" s="3">
        <f t="shared" ref="N50:N59" si="3">SUM(B50:M50)</f>
        <v>5.5238179999999995</v>
      </c>
    </row>
    <row r="51" spans="1:19">
      <c r="A51" s="2" t="s">
        <v>262</v>
      </c>
      <c r="B51" s="3">
        <f t="shared" ref="B51:C60" si="4">B67/1000000</f>
        <v>2.1289999999999998E-3</v>
      </c>
      <c r="C51" s="3"/>
      <c r="D51" s="3">
        <f t="shared" ref="D51:D59" si="5">(D67+E67+F67)/1000000</f>
        <v>2.635491</v>
      </c>
      <c r="E51" s="3">
        <f t="shared" ref="E51:E59" si="6">G67/1000000</f>
        <v>1.0332300000000001</v>
      </c>
      <c r="F51" s="3">
        <f t="shared" ref="F51:F59" si="7">(H67+I67)/1000000</f>
        <v>0.96677800000000003</v>
      </c>
      <c r="G51" s="3">
        <f t="shared" si="1"/>
        <v>1.2371300000000001</v>
      </c>
      <c r="H51" s="3">
        <f t="shared" si="2"/>
        <v>0</v>
      </c>
      <c r="I51" s="3">
        <f t="shared" ref="I51:I59" si="8">(N67+O67+P67)/1000000</f>
        <v>0.24507000000000001</v>
      </c>
      <c r="J51" s="3">
        <f t="shared" ref="J51:M59" si="9">Q67/1000000</f>
        <v>3.3465000000000002E-2</v>
      </c>
      <c r="K51" s="3">
        <f t="shared" si="9"/>
        <v>2.0839759999999998</v>
      </c>
      <c r="L51" s="3">
        <f t="shared" si="9"/>
        <v>0.25646400000000003</v>
      </c>
      <c r="M51" s="2"/>
      <c r="N51" s="3">
        <f t="shared" si="3"/>
        <v>8.4937329999999989</v>
      </c>
      <c r="R51" s="50"/>
      <c r="S51" s="50"/>
    </row>
    <row r="52" spans="1:19">
      <c r="A52" s="2" t="s">
        <v>263</v>
      </c>
      <c r="B52" s="3">
        <f t="shared" si="4"/>
        <v>2.9940000000000001E-3</v>
      </c>
      <c r="C52" s="3"/>
      <c r="D52" s="3">
        <f t="shared" si="5"/>
        <v>5.2764949999999997</v>
      </c>
      <c r="E52" s="3">
        <f t="shared" si="6"/>
        <v>1.4161619999999999</v>
      </c>
      <c r="F52" s="3">
        <f t="shared" si="7"/>
        <v>3.681108</v>
      </c>
      <c r="G52" s="3">
        <f t="shared" si="1"/>
        <v>4.6335160000000002</v>
      </c>
      <c r="H52" s="3">
        <f t="shared" si="2"/>
        <v>0</v>
      </c>
      <c r="I52" s="3">
        <f t="shared" si="8"/>
        <v>0.39949600000000002</v>
      </c>
      <c r="J52" s="3">
        <f t="shared" si="9"/>
        <v>8.5666999999999993E-2</v>
      </c>
      <c r="K52" s="3">
        <f t="shared" si="9"/>
        <v>3.5478139999999998</v>
      </c>
      <c r="L52" s="3">
        <f t="shared" si="9"/>
        <v>0.26238699999999998</v>
      </c>
      <c r="M52" s="2"/>
      <c r="N52" s="3">
        <f t="shared" si="3"/>
        <v>19.305638999999999</v>
      </c>
      <c r="R52" s="247"/>
      <c r="S52" s="94"/>
    </row>
    <row r="53" spans="1:19">
      <c r="A53" s="2" t="s">
        <v>264</v>
      </c>
      <c r="B53" s="3">
        <f t="shared" si="4"/>
        <v>2.7172000000000002E-2</v>
      </c>
      <c r="C53" s="3"/>
      <c r="D53" s="3">
        <f t="shared" si="5"/>
        <v>10.918177</v>
      </c>
      <c r="E53" s="3">
        <f t="shared" si="6"/>
        <v>4.6828409999999998</v>
      </c>
      <c r="F53" s="3">
        <f t="shared" si="7"/>
        <v>4.15219</v>
      </c>
      <c r="G53" s="3">
        <f t="shared" si="1"/>
        <v>3.7176749999999998</v>
      </c>
      <c r="H53" s="3">
        <f t="shared" si="2"/>
        <v>0</v>
      </c>
      <c r="I53" s="3">
        <f t="shared" si="8"/>
        <v>0.85816700000000001</v>
      </c>
      <c r="J53" s="3">
        <f t="shared" si="9"/>
        <v>0.10846600000000001</v>
      </c>
      <c r="K53" s="3">
        <f t="shared" si="9"/>
        <v>10.448394</v>
      </c>
      <c r="L53" s="3">
        <f t="shared" si="9"/>
        <v>0.29800700000000002</v>
      </c>
      <c r="M53" s="2"/>
      <c r="N53" s="3">
        <f t="shared" si="3"/>
        <v>35.211089000000001</v>
      </c>
      <c r="R53" s="247"/>
      <c r="S53" s="94"/>
    </row>
    <row r="54" spans="1:19">
      <c r="A54" s="2" t="s">
        <v>265</v>
      </c>
      <c r="B54" s="3">
        <f t="shared" si="4"/>
        <v>6.191E-2</v>
      </c>
      <c r="C54" s="3"/>
      <c r="D54" s="3">
        <f t="shared" si="5"/>
        <v>15.665039</v>
      </c>
      <c r="E54" s="3">
        <f t="shared" si="6"/>
        <v>3.396452</v>
      </c>
      <c r="F54" s="3">
        <f t="shared" si="7"/>
        <v>6.7723560000000003</v>
      </c>
      <c r="G54" s="3">
        <f t="shared" si="1"/>
        <v>8.9044319999999999</v>
      </c>
      <c r="H54" s="3">
        <f t="shared" si="2"/>
        <v>0</v>
      </c>
      <c r="I54" s="3">
        <f t="shared" si="8"/>
        <v>0.959229</v>
      </c>
      <c r="J54" s="3">
        <f t="shared" si="9"/>
        <v>0.419958</v>
      </c>
      <c r="K54" s="3">
        <f t="shared" si="9"/>
        <v>10.301456</v>
      </c>
      <c r="L54" s="3">
        <f t="shared" si="9"/>
        <v>0.25190200000000001</v>
      </c>
      <c r="M54" s="3">
        <f t="shared" si="9"/>
        <v>0.29478399999999999</v>
      </c>
      <c r="N54" s="3">
        <f t="shared" si="3"/>
        <v>47.027518000000008</v>
      </c>
      <c r="R54" s="247"/>
      <c r="S54" s="94"/>
    </row>
    <row r="55" spans="1:19">
      <c r="A55" s="2" t="s">
        <v>199</v>
      </c>
      <c r="B55" s="3">
        <f t="shared" si="4"/>
        <v>5.7355999999999997E-2</v>
      </c>
      <c r="C55" s="3"/>
      <c r="D55" s="3">
        <f t="shared" si="5"/>
        <v>26.553149999999999</v>
      </c>
      <c r="E55" s="3">
        <f t="shared" si="6"/>
        <v>3.5840399999999999</v>
      </c>
      <c r="F55" s="3">
        <f t="shared" si="7"/>
        <v>5.6970169999999998</v>
      </c>
      <c r="G55" s="3">
        <f t="shared" si="1"/>
        <v>15.084555</v>
      </c>
      <c r="H55" s="3">
        <f t="shared" si="2"/>
        <v>0</v>
      </c>
      <c r="I55" s="3">
        <f t="shared" si="8"/>
        <v>1.798149</v>
      </c>
      <c r="J55" s="3">
        <f t="shared" si="9"/>
        <v>0.487377</v>
      </c>
      <c r="K55" s="3">
        <f t="shared" si="9"/>
        <v>12.834851</v>
      </c>
      <c r="L55" s="3">
        <f t="shared" si="9"/>
        <v>0.25655499999999998</v>
      </c>
      <c r="M55" s="3">
        <f t="shared" si="9"/>
        <v>1.705891</v>
      </c>
      <c r="N55" s="3">
        <f t="shared" si="3"/>
        <v>68.058941000000004</v>
      </c>
      <c r="R55" s="247"/>
      <c r="S55" s="95"/>
    </row>
    <row r="56" spans="1:19">
      <c r="A56" s="2" t="s">
        <v>227</v>
      </c>
      <c r="B56" s="3">
        <f t="shared" si="4"/>
        <v>3.5497000000000001E-2</v>
      </c>
      <c r="C56" s="3"/>
      <c r="D56" s="3">
        <f t="shared" si="5"/>
        <v>41.413795</v>
      </c>
      <c r="E56" s="3">
        <f t="shared" si="6"/>
        <v>4.0528529999999998</v>
      </c>
      <c r="F56" s="3">
        <f t="shared" si="7"/>
        <v>7.7782669999999996</v>
      </c>
      <c r="G56" s="3">
        <f t="shared" si="1"/>
        <v>11.929658999999999</v>
      </c>
      <c r="H56" s="3">
        <f t="shared" si="2"/>
        <v>1.668191</v>
      </c>
      <c r="I56" s="3">
        <f t="shared" si="8"/>
        <v>4.6873430000000003</v>
      </c>
      <c r="J56" s="3">
        <f t="shared" si="9"/>
        <v>0.36133100000000001</v>
      </c>
      <c r="K56" s="3">
        <f t="shared" si="9"/>
        <v>13.483575999999999</v>
      </c>
      <c r="L56" s="3">
        <f t="shared" si="9"/>
        <v>0.318353</v>
      </c>
      <c r="M56" s="3">
        <f t="shared" si="9"/>
        <v>4.9097</v>
      </c>
      <c r="N56" s="3">
        <f t="shared" si="3"/>
        <v>90.638565</v>
      </c>
      <c r="R56" s="247"/>
      <c r="S56" s="95"/>
    </row>
    <row r="57" spans="1:19">
      <c r="A57" s="2" t="s">
        <v>228</v>
      </c>
      <c r="B57" s="3">
        <f t="shared" si="4"/>
        <v>4.8910000000000002E-2</v>
      </c>
      <c r="C57" s="3"/>
      <c r="D57" s="3">
        <f t="shared" si="5"/>
        <v>30.983453000000001</v>
      </c>
      <c r="E57" s="3">
        <f t="shared" si="6"/>
        <v>9.2883189999999995</v>
      </c>
      <c r="F57" s="3">
        <f t="shared" si="7"/>
        <v>7.324192</v>
      </c>
      <c r="G57" s="3">
        <f t="shared" si="1"/>
        <v>24.321784000000001</v>
      </c>
      <c r="H57" s="3">
        <f t="shared" si="2"/>
        <v>33.357463000000003</v>
      </c>
      <c r="I57" s="3">
        <f t="shared" si="8"/>
        <v>8.1320409999999992</v>
      </c>
      <c r="J57" s="3">
        <f t="shared" si="9"/>
        <v>1.215012</v>
      </c>
      <c r="K57" s="3">
        <f t="shared" si="9"/>
        <v>5.7133310000000002</v>
      </c>
      <c r="L57" s="3">
        <f t="shared" si="9"/>
        <v>0.114522</v>
      </c>
      <c r="M57" s="3">
        <f t="shared" si="9"/>
        <v>7.0392739999999998</v>
      </c>
      <c r="N57" s="3">
        <f t="shared" si="3"/>
        <v>127.53830099999999</v>
      </c>
      <c r="R57" s="247"/>
      <c r="S57" s="96"/>
    </row>
    <row r="58" spans="1:19">
      <c r="A58" s="2" t="s">
        <v>229</v>
      </c>
      <c r="B58" s="3">
        <f t="shared" si="4"/>
        <v>0.30386999999999997</v>
      </c>
      <c r="C58" s="3"/>
      <c r="D58" s="3">
        <f t="shared" si="5"/>
        <v>38.747579999999999</v>
      </c>
      <c r="E58" s="3">
        <f t="shared" si="6"/>
        <v>10.177527</v>
      </c>
      <c r="F58" s="3">
        <f t="shared" si="7"/>
        <v>3.5718839999999998</v>
      </c>
      <c r="G58" s="3">
        <f>(J74+K74+L74)/1000000</f>
        <v>16.757476</v>
      </c>
      <c r="H58" s="3">
        <f t="shared" si="2"/>
        <v>47.736139999999999</v>
      </c>
      <c r="I58" s="3">
        <f t="shared" si="8"/>
        <v>10.732725</v>
      </c>
      <c r="J58" s="3">
        <f t="shared" si="9"/>
        <v>0.39932299999999998</v>
      </c>
      <c r="K58" s="3">
        <f t="shared" si="9"/>
        <v>16.487646000000002</v>
      </c>
      <c r="L58" s="3">
        <f t="shared" si="9"/>
        <v>7.4131000000000002E-2</v>
      </c>
      <c r="M58" s="3">
        <f t="shared" si="9"/>
        <v>10.672893999999999</v>
      </c>
      <c r="N58" s="3">
        <f t="shared" si="3"/>
        <v>155.66119600000002</v>
      </c>
      <c r="R58" s="247"/>
      <c r="S58" s="96"/>
    </row>
    <row r="59" spans="1:19">
      <c r="A59" s="2" t="s">
        <v>309</v>
      </c>
      <c r="B59" s="3">
        <f t="shared" si="4"/>
        <v>0.47285700000000003</v>
      </c>
      <c r="C59" s="3">
        <f t="shared" si="4"/>
        <v>37.058059999999998</v>
      </c>
      <c r="D59" s="3">
        <f t="shared" si="5"/>
        <v>54.500664</v>
      </c>
      <c r="E59" s="3">
        <f t="shared" si="6"/>
        <v>5.6774750000000003</v>
      </c>
      <c r="F59" s="3">
        <f t="shared" si="7"/>
        <v>5.1073000000000004</v>
      </c>
      <c r="G59" s="3">
        <f>(J75+K75+L75)/1000000</f>
        <v>38.827043000000003</v>
      </c>
      <c r="H59" s="3">
        <f>M75/1000000</f>
        <v>47.205446000000002</v>
      </c>
      <c r="I59" s="3">
        <f t="shared" si="8"/>
        <v>17.247733</v>
      </c>
      <c r="J59" s="3">
        <f t="shared" si="9"/>
        <v>7.6994199999999999</v>
      </c>
      <c r="K59" s="3">
        <f t="shared" si="9"/>
        <v>31.722079000000001</v>
      </c>
      <c r="L59" s="3">
        <f t="shared" si="9"/>
        <v>0.49062</v>
      </c>
      <c r="M59" s="3">
        <f t="shared" si="9"/>
        <v>8.655132</v>
      </c>
      <c r="N59" s="3">
        <f t="shared" si="3"/>
        <v>254.66382900000002</v>
      </c>
      <c r="R59" s="247"/>
      <c r="S59" s="96"/>
    </row>
    <row r="60" spans="1:19">
      <c r="A60" s="31" t="s">
        <v>435</v>
      </c>
      <c r="B60" s="3">
        <f t="shared" si="4"/>
        <v>0.101671</v>
      </c>
      <c r="C60" s="3">
        <f t="shared" si="4"/>
        <v>52.599871</v>
      </c>
      <c r="D60" s="3">
        <f t="shared" ref="D60" si="10">(D76+E76+F76)/1000000</f>
        <v>84.223157999999998</v>
      </c>
      <c r="E60" s="3">
        <f t="shared" ref="E60" si="11">G76/1000000</f>
        <v>0.65940500000000002</v>
      </c>
      <c r="F60" s="3">
        <f t="shared" ref="F60" si="12">(H76+I76)/1000000</f>
        <v>4.4062020000000004</v>
      </c>
      <c r="G60" s="3">
        <f>(J76+K76+L76)/1000000</f>
        <v>51.945273</v>
      </c>
      <c r="H60" s="3">
        <f>M76/1000000</f>
        <v>79.756398000000004</v>
      </c>
      <c r="I60" s="3">
        <f t="shared" ref="I60" si="13">(N76+O76+P76)/1000000</f>
        <v>22.897912999999999</v>
      </c>
      <c r="J60" s="3">
        <f t="shared" ref="J60" si="14">Q76/1000000</f>
        <v>49.882874999999999</v>
      </c>
      <c r="K60" s="3">
        <f t="shared" ref="K60" si="15">R76/1000000</f>
        <v>50.334622000000003</v>
      </c>
      <c r="L60" s="3">
        <f t="shared" ref="L60" si="16">S76/1000000</f>
        <v>3.5663849999999999</v>
      </c>
      <c r="M60" s="3">
        <f t="shared" ref="M60" si="17">T76/1000000</f>
        <v>12.42596</v>
      </c>
      <c r="N60" s="3">
        <f t="shared" ref="N60" si="18">SUM(B60:M60)</f>
        <v>412.79973300000006</v>
      </c>
      <c r="R60" s="276"/>
      <c r="S60" s="96"/>
    </row>
    <row r="61" spans="1:19" s="167" customFormat="1" ht="38.25">
      <c r="A61" s="407" t="s">
        <v>238</v>
      </c>
      <c r="B61" s="205">
        <f>SUM(B50:B60)</f>
        <v>1.1144690000000002</v>
      </c>
      <c r="C61" s="205">
        <f t="shared" ref="C61:N61" si="19">SUM(C50:C60)</f>
        <v>89.657930999999991</v>
      </c>
      <c r="D61" s="205">
        <f t="shared" si="19"/>
        <v>313.252227</v>
      </c>
      <c r="E61" s="205">
        <f t="shared" si="19"/>
        <v>44.938441999999995</v>
      </c>
      <c r="F61" s="205">
        <f t="shared" si="19"/>
        <v>49.677581000000004</v>
      </c>
      <c r="G61" s="205">
        <f t="shared" si="19"/>
        <v>177.974042</v>
      </c>
      <c r="H61" s="205">
        <f t="shared" si="19"/>
        <v>209.72363799999999</v>
      </c>
      <c r="I61" s="205">
        <f t="shared" si="19"/>
        <v>68.085548000000003</v>
      </c>
      <c r="J61" s="205">
        <f t="shared" si="19"/>
        <v>60.705137000000001</v>
      </c>
      <c r="K61" s="205">
        <f t="shared" si="19"/>
        <v>158.012216</v>
      </c>
      <c r="L61" s="205">
        <f t="shared" si="19"/>
        <v>6.077496</v>
      </c>
      <c r="M61" s="205">
        <f t="shared" si="19"/>
        <v>45.703635000000006</v>
      </c>
      <c r="N61" s="205">
        <f t="shared" si="19"/>
        <v>1224.9223620000002</v>
      </c>
      <c r="O61" s="408"/>
      <c r="P61" s="180"/>
      <c r="R61" s="409"/>
      <c r="S61" s="410"/>
    </row>
    <row r="62" spans="1:19">
      <c r="R62" s="247"/>
      <c r="S62" s="96"/>
    </row>
    <row r="63" spans="1:19">
      <c r="P63" s="14"/>
      <c r="Q63" s="14"/>
    </row>
    <row r="64" spans="1:19">
      <c r="A64" t="s">
        <v>78</v>
      </c>
      <c r="C64"/>
    </row>
    <row r="65" spans="1:21" s="167" customFormat="1" ht="25.5">
      <c r="A65" s="183" t="s">
        <v>155</v>
      </c>
      <c r="B65" s="193" t="s">
        <v>88</v>
      </c>
      <c r="C65" s="184" t="s">
        <v>260</v>
      </c>
      <c r="D65" s="193" t="s">
        <v>152</v>
      </c>
      <c r="E65" s="193" t="s">
        <v>245</v>
      </c>
      <c r="F65" s="193" t="s">
        <v>142</v>
      </c>
      <c r="G65" s="193" t="s">
        <v>153</v>
      </c>
      <c r="H65" s="193" t="s">
        <v>90</v>
      </c>
      <c r="I65" s="418" t="s">
        <v>436</v>
      </c>
      <c r="J65" s="193" t="s">
        <v>119</v>
      </c>
      <c r="K65" s="418" t="s">
        <v>437</v>
      </c>
      <c r="L65" s="193" t="s">
        <v>231</v>
      </c>
      <c r="M65" s="418" t="s">
        <v>120</v>
      </c>
      <c r="N65" s="193" t="s">
        <v>121</v>
      </c>
      <c r="O65" s="193" t="s">
        <v>373</v>
      </c>
      <c r="P65" s="193" t="s">
        <v>192</v>
      </c>
      <c r="Q65" s="193" t="s">
        <v>126</v>
      </c>
      <c r="R65" s="193" t="s">
        <v>184</v>
      </c>
      <c r="S65" s="193" t="s">
        <v>127</v>
      </c>
      <c r="T65" s="194" t="s">
        <v>297</v>
      </c>
      <c r="U65" s="193" t="s">
        <v>201</v>
      </c>
    </row>
    <row r="66" spans="1:21">
      <c r="A66" s="2" t="s">
        <v>261</v>
      </c>
      <c r="B66" s="9">
        <v>103</v>
      </c>
      <c r="C66" s="9">
        <v>0</v>
      </c>
      <c r="D66" s="9">
        <v>0</v>
      </c>
      <c r="E66" s="9">
        <v>293928</v>
      </c>
      <c r="F66" s="9">
        <v>2041297</v>
      </c>
      <c r="G66" s="9">
        <v>970138</v>
      </c>
      <c r="H66" s="9">
        <v>219844</v>
      </c>
      <c r="I66" s="9">
        <v>443</v>
      </c>
      <c r="J66" s="9">
        <v>303331</v>
      </c>
      <c r="K66" s="9"/>
      <c r="L66" s="9">
        <v>312168</v>
      </c>
      <c r="M66" s="9"/>
      <c r="N66" s="9">
        <v>20800</v>
      </c>
      <c r="O66" s="9"/>
      <c r="P66" s="9">
        <v>106882</v>
      </c>
      <c r="Q66" s="9">
        <v>12243</v>
      </c>
      <c r="R66" s="9">
        <v>1054471</v>
      </c>
      <c r="S66" s="9">
        <v>188170</v>
      </c>
      <c r="T66" s="9"/>
      <c r="U66" s="9">
        <f t="shared" ref="U66:U76" si="20">SUM(B66:T66)</f>
        <v>5523818</v>
      </c>
    </row>
    <row r="67" spans="1:21">
      <c r="A67" s="2" t="s">
        <v>262</v>
      </c>
      <c r="B67" s="9">
        <v>2129</v>
      </c>
      <c r="C67" s="9">
        <v>0</v>
      </c>
      <c r="D67" s="9">
        <v>0</v>
      </c>
      <c r="E67" s="9">
        <v>969360</v>
      </c>
      <c r="F67" s="9">
        <v>1666131</v>
      </c>
      <c r="G67" s="9">
        <v>1033230</v>
      </c>
      <c r="H67" s="9">
        <v>966778</v>
      </c>
      <c r="I67" s="9">
        <v>0</v>
      </c>
      <c r="J67" s="9">
        <v>737930</v>
      </c>
      <c r="K67" s="9"/>
      <c r="L67" s="9">
        <v>499200</v>
      </c>
      <c r="M67" s="9"/>
      <c r="N67" s="9">
        <v>42313</v>
      </c>
      <c r="O67" s="9"/>
      <c r="P67" s="9">
        <v>202757</v>
      </c>
      <c r="Q67" s="9">
        <v>33465</v>
      </c>
      <c r="R67" s="9">
        <v>2083976</v>
      </c>
      <c r="S67" s="9">
        <v>256464</v>
      </c>
      <c r="T67" s="9"/>
      <c r="U67" s="9">
        <f t="shared" si="20"/>
        <v>8493733</v>
      </c>
    </row>
    <row r="68" spans="1:21">
      <c r="A68" s="2" t="s">
        <v>263</v>
      </c>
      <c r="B68" s="9">
        <v>2994</v>
      </c>
      <c r="C68" s="9">
        <v>0</v>
      </c>
      <c r="D68" s="9">
        <v>0</v>
      </c>
      <c r="E68" s="9">
        <v>1861710</v>
      </c>
      <c r="F68" s="9">
        <v>3414785</v>
      </c>
      <c r="G68" s="9">
        <v>1416162</v>
      </c>
      <c r="H68" s="9">
        <v>1579925</v>
      </c>
      <c r="I68" s="9">
        <v>2101183</v>
      </c>
      <c r="J68" s="9">
        <v>4008604</v>
      </c>
      <c r="K68" s="9"/>
      <c r="L68" s="9">
        <v>624912</v>
      </c>
      <c r="M68" s="9"/>
      <c r="N68" s="9">
        <v>130850</v>
      </c>
      <c r="O68" s="9"/>
      <c r="P68" s="9">
        <v>268646</v>
      </c>
      <c r="Q68" s="9">
        <v>85667</v>
      </c>
      <c r="R68" s="9">
        <v>3547814</v>
      </c>
      <c r="S68" s="9">
        <v>262387</v>
      </c>
      <c r="T68" s="9"/>
      <c r="U68" s="9">
        <f t="shared" si="20"/>
        <v>19305639</v>
      </c>
    </row>
    <row r="69" spans="1:21">
      <c r="A69" s="2" t="s">
        <v>264</v>
      </c>
      <c r="B69" s="9">
        <v>27172</v>
      </c>
      <c r="C69" s="9">
        <v>0</v>
      </c>
      <c r="D69" s="9">
        <v>0</v>
      </c>
      <c r="E69" s="9">
        <v>3762611</v>
      </c>
      <c r="F69" s="9">
        <v>7155566</v>
      </c>
      <c r="G69" s="9">
        <v>4682841</v>
      </c>
      <c r="H69" s="9">
        <v>2003899</v>
      </c>
      <c r="I69" s="9">
        <v>2148291</v>
      </c>
      <c r="J69" s="9">
        <v>3295099</v>
      </c>
      <c r="K69" s="9"/>
      <c r="L69" s="9">
        <v>422576</v>
      </c>
      <c r="M69" s="9"/>
      <c r="N69" s="9">
        <v>396535</v>
      </c>
      <c r="O69" s="9"/>
      <c r="P69" s="9">
        <v>461632</v>
      </c>
      <c r="Q69" s="9">
        <v>108466</v>
      </c>
      <c r="R69" s="9">
        <v>10448394</v>
      </c>
      <c r="S69" s="9">
        <v>298007</v>
      </c>
      <c r="T69" s="9"/>
      <c r="U69" s="9">
        <f t="shared" si="20"/>
        <v>35211089</v>
      </c>
    </row>
    <row r="70" spans="1:21">
      <c r="A70" s="2" t="s">
        <v>265</v>
      </c>
      <c r="B70" s="9">
        <v>61910</v>
      </c>
      <c r="C70" s="9">
        <v>0</v>
      </c>
      <c r="D70" s="9">
        <v>0</v>
      </c>
      <c r="E70" s="9">
        <v>8314241</v>
      </c>
      <c r="F70" s="9">
        <v>7350798</v>
      </c>
      <c r="G70" s="9">
        <v>3396452</v>
      </c>
      <c r="H70" s="9">
        <v>3243208</v>
      </c>
      <c r="I70" s="9">
        <v>3529148</v>
      </c>
      <c r="J70" s="9">
        <v>8732844</v>
      </c>
      <c r="K70" s="9"/>
      <c r="L70" s="9">
        <v>171588</v>
      </c>
      <c r="M70" s="9"/>
      <c r="N70" s="9">
        <v>650466</v>
      </c>
      <c r="O70" s="9"/>
      <c r="P70" s="9">
        <v>308763</v>
      </c>
      <c r="Q70" s="9">
        <v>419958</v>
      </c>
      <c r="R70" s="9">
        <v>10301456</v>
      </c>
      <c r="S70" s="9">
        <v>251902</v>
      </c>
      <c r="T70" s="9">
        <v>294784</v>
      </c>
      <c r="U70" s="9">
        <f t="shared" si="20"/>
        <v>47027518</v>
      </c>
    </row>
    <row r="71" spans="1:21">
      <c r="A71" s="2" t="s">
        <v>199</v>
      </c>
      <c r="B71" s="9">
        <v>57356</v>
      </c>
      <c r="C71" s="9">
        <v>0</v>
      </c>
      <c r="D71" s="9">
        <v>0</v>
      </c>
      <c r="E71" s="9">
        <v>16033170</v>
      </c>
      <c r="F71" s="9">
        <v>10519980</v>
      </c>
      <c r="G71" s="9">
        <v>3584040</v>
      </c>
      <c r="H71" s="9">
        <v>2836922</v>
      </c>
      <c r="I71" s="9">
        <v>2860095</v>
      </c>
      <c r="J71" s="9">
        <v>15084555</v>
      </c>
      <c r="K71" s="9"/>
      <c r="L71" s="9"/>
      <c r="M71" s="9"/>
      <c r="N71" s="9">
        <v>1324158</v>
      </c>
      <c r="O71" s="9"/>
      <c r="P71" s="9">
        <v>473991</v>
      </c>
      <c r="Q71" s="9">
        <v>487377</v>
      </c>
      <c r="R71" s="9">
        <v>12834851</v>
      </c>
      <c r="S71" s="9">
        <v>256555</v>
      </c>
      <c r="T71" s="9">
        <v>1705891</v>
      </c>
      <c r="U71" s="9">
        <f t="shared" si="20"/>
        <v>68058941</v>
      </c>
    </row>
    <row r="72" spans="1:21">
      <c r="A72" s="2" t="s">
        <v>227</v>
      </c>
      <c r="B72" s="9">
        <v>35497</v>
      </c>
      <c r="C72" s="9">
        <v>0</v>
      </c>
      <c r="D72" s="9">
        <v>0</v>
      </c>
      <c r="E72" s="9">
        <v>27745999</v>
      </c>
      <c r="F72" s="9">
        <v>13667796</v>
      </c>
      <c r="G72" s="9">
        <v>4052853</v>
      </c>
      <c r="H72" s="9">
        <v>4723457</v>
      </c>
      <c r="I72" s="9">
        <v>3054810</v>
      </c>
      <c r="J72" s="9">
        <v>11929659</v>
      </c>
      <c r="K72" s="9"/>
      <c r="L72" s="9"/>
      <c r="M72" s="9">
        <v>1668191</v>
      </c>
      <c r="N72" s="9">
        <v>2992414</v>
      </c>
      <c r="O72" s="9"/>
      <c r="P72" s="9">
        <v>1694929</v>
      </c>
      <c r="Q72" s="9">
        <v>361331</v>
      </c>
      <c r="R72" s="9">
        <v>13483576</v>
      </c>
      <c r="S72" s="9">
        <v>318353</v>
      </c>
      <c r="T72" s="9">
        <v>4909700</v>
      </c>
      <c r="U72" s="9">
        <f t="shared" si="20"/>
        <v>90638565</v>
      </c>
    </row>
    <row r="73" spans="1:21">
      <c r="A73" s="2" t="s">
        <v>228</v>
      </c>
      <c r="B73" s="9">
        <v>48910</v>
      </c>
      <c r="C73" s="9">
        <v>0</v>
      </c>
      <c r="D73" s="9">
        <v>2644706</v>
      </c>
      <c r="E73" s="9">
        <v>12259693</v>
      </c>
      <c r="F73" s="9">
        <v>16079054</v>
      </c>
      <c r="G73" s="9">
        <v>9288319</v>
      </c>
      <c r="H73" s="9">
        <v>4894080</v>
      </c>
      <c r="I73" s="9">
        <v>2430112</v>
      </c>
      <c r="J73" s="9">
        <v>24321784</v>
      </c>
      <c r="K73" s="9"/>
      <c r="L73" s="9"/>
      <c r="M73" s="9">
        <v>33357463</v>
      </c>
      <c r="N73" s="9">
        <v>3209348</v>
      </c>
      <c r="O73" s="9"/>
      <c r="P73" s="9">
        <v>4922693</v>
      </c>
      <c r="Q73" s="9">
        <v>1215012</v>
      </c>
      <c r="R73" s="9">
        <v>5713331</v>
      </c>
      <c r="S73" s="9">
        <v>114522</v>
      </c>
      <c r="T73" s="9">
        <v>7039274</v>
      </c>
      <c r="U73" s="9">
        <f t="shared" si="20"/>
        <v>127538301</v>
      </c>
    </row>
    <row r="74" spans="1:21">
      <c r="A74" s="2" t="s">
        <v>229</v>
      </c>
      <c r="B74" s="9">
        <v>303870</v>
      </c>
      <c r="C74" s="9">
        <v>0</v>
      </c>
      <c r="D74" s="9">
        <v>34156798</v>
      </c>
      <c r="E74" s="9">
        <v>585182</v>
      </c>
      <c r="F74" s="9">
        <v>4005600</v>
      </c>
      <c r="G74" s="9">
        <v>10177527</v>
      </c>
      <c r="H74" s="9">
        <v>1706800</v>
      </c>
      <c r="I74" s="9">
        <v>1865084</v>
      </c>
      <c r="J74" s="9">
        <v>16757476</v>
      </c>
      <c r="K74" s="9"/>
      <c r="L74" s="9"/>
      <c r="M74" s="9">
        <v>47736140</v>
      </c>
      <c r="N74" s="9">
        <v>5566938</v>
      </c>
      <c r="O74" s="9"/>
      <c r="P74" s="9">
        <v>5165787</v>
      </c>
      <c r="Q74" s="9">
        <v>399323</v>
      </c>
      <c r="R74" s="9">
        <v>16487646</v>
      </c>
      <c r="S74" s="9">
        <v>74131</v>
      </c>
      <c r="T74" s="9">
        <v>10672894</v>
      </c>
      <c r="U74" s="9">
        <f t="shared" si="20"/>
        <v>155661196</v>
      </c>
    </row>
    <row r="75" spans="1:21">
      <c r="A75" s="283" t="s">
        <v>309</v>
      </c>
      <c r="B75" s="9">
        <v>472857</v>
      </c>
      <c r="C75" s="9">
        <v>37058060</v>
      </c>
      <c r="D75" s="9">
        <v>54500664</v>
      </c>
      <c r="E75" s="9"/>
      <c r="F75" s="9"/>
      <c r="G75" s="9">
        <v>5677475</v>
      </c>
      <c r="H75" s="9">
        <v>1697160</v>
      </c>
      <c r="I75" s="9">
        <v>3410140</v>
      </c>
      <c r="J75" s="9">
        <v>38785879</v>
      </c>
      <c r="K75" s="9">
        <v>41164</v>
      </c>
      <c r="L75" s="9"/>
      <c r="M75" s="9">
        <f>47205236+210</f>
        <v>47205446</v>
      </c>
      <c r="N75" s="9">
        <v>8418827</v>
      </c>
      <c r="O75" s="9"/>
      <c r="P75" s="9">
        <v>8828906</v>
      </c>
      <c r="Q75" s="9">
        <v>7699420</v>
      </c>
      <c r="R75" s="9">
        <v>31722079</v>
      </c>
      <c r="S75" s="9">
        <v>490620</v>
      </c>
      <c r="T75" s="9">
        <v>8655132</v>
      </c>
      <c r="U75" s="9">
        <f t="shared" si="20"/>
        <v>254663829</v>
      </c>
    </row>
    <row r="76" spans="1:21">
      <c r="A76" s="31" t="s">
        <v>435</v>
      </c>
      <c r="B76" s="9">
        <v>101671</v>
      </c>
      <c r="C76" s="9">
        <v>52599871</v>
      </c>
      <c r="D76" s="9">
        <v>84223158</v>
      </c>
      <c r="E76" s="9"/>
      <c r="F76" s="9"/>
      <c r="G76" s="9">
        <v>659405</v>
      </c>
      <c r="H76" s="9">
        <v>2765481</v>
      </c>
      <c r="I76" s="9">
        <v>1640721</v>
      </c>
      <c r="J76" s="9">
        <v>51806449</v>
      </c>
      <c r="K76" s="9">
        <v>138824</v>
      </c>
      <c r="L76" s="9"/>
      <c r="M76" s="9">
        <v>79756398</v>
      </c>
      <c r="N76" s="9">
        <v>21357555</v>
      </c>
      <c r="O76" s="9">
        <v>337</v>
      </c>
      <c r="P76" s="9">
        <v>1540021</v>
      </c>
      <c r="Q76" s="9">
        <v>49882875</v>
      </c>
      <c r="R76" s="9">
        <v>50334622</v>
      </c>
      <c r="S76" s="9">
        <v>3566385</v>
      </c>
      <c r="T76" s="9">
        <v>12425960</v>
      </c>
      <c r="U76" s="9">
        <f t="shared" si="20"/>
        <v>412799733</v>
      </c>
    </row>
    <row r="77" spans="1:21" s="167" customFormat="1" ht="25.5">
      <c r="A77" s="183" t="s">
        <v>244</v>
      </c>
      <c r="B77" s="195">
        <f>SUM(B66:B76)</f>
        <v>1114469</v>
      </c>
      <c r="C77" s="195">
        <f t="shared" ref="C77:U77" si="21">SUM(C66:C76)</f>
        <v>89657931</v>
      </c>
      <c r="D77" s="195">
        <f t="shared" si="21"/>
        <v>175525326</v>
      </c>
      <c r="E77" s="195">
        <f t="shared" si="21"/>
        <v>71825894</v>
      </c>
      <c r="F77" s="195">
        <f t="shared" si="21"/>
        <v>65901007</v>
      </c>
      <c r="G77" s="195">
        <f t="shared" si="21"/>
        <v>44938442</v>
      </c>
      <c r="H77" s="195">
        <f t="shared" si="21"/>
        <v>26637554</v>
      </c>
      <c r="I77" s="195">
        <f t="shared" si="21"/>
        <v>23040027</v>
      </c>
      <c r="J77" s="195">
        <f t="shared" si="21"/>
        <v>175763610</v>
      </c>
      <c r="K77" s="195">
        <f t="shared" si="21"/>
        <v>179988</v>
      </c>
      <c r="L77" s="195">
        <f t="shared" si="21"/>
        <v>2030444</v>
      </c>
      <c r="M77" s="195">
        <f t="shared" si="21"/>
        <v>209723638</v>
      </c>
      <c r="N77" s="195">
        <f t="shared" si="21"/>
        <v>44110204</v>
      </c>
      <c r="O77" s="195">
        <f t="shared" si="21"/>
        <v>337</v>
      </c>
      <c r="P77" s="195">
        <f t="shared" si="21"/>
        <v>23975007</v>
      </c>
      <c r="Q77" s="195">
        <f t="shared" si="21"/>
        <v>60705137</v>
      </c>
      <c r="R77" s="195">
        <f t="shared" si="21"/>
        <v>158012216</v>
      </c>
      <c r="S77" s="195">
        <f t="shared" si="21"/>
        <v>6077496</v>
      </c>
      <c r="T77" s="195">
        <f t="shared" si="21"/>
        <v>45703635</v>
      </c>
      <c r="U77" s="195">
        <f t="shared" si="21"/>
        <v>1224922362</v>
      </c>
    </row>
  </sheetData>
  <mergeCells count="1">
    <mergeCell ref="A1:O1"/>
  </mergeCells>
  <phoneticPr fontId="2" type="noConversion"/>
  <printOptions horizontalCentered="1"/>
  <pageMargins left="0.25" right="0.25" top="1" bottom="1" header="0.5" footer="0.5"/>
  <pageSetup scale="60" fitToWidth="0" fitToHeight="0" orientation="landscape" horizontalDpi="4294967292" verticalDpi="4294967292" r:id="rId1"/>
  <headerFooter alignWithMargins="0">
    <oddHeader>&amp;R&amp;F
&amp;A</oddHeader>
    <oddFooter>&amp;RDecember 2010</oddFooter>
  </headerFooter>
  <rowBreaks count="1" manualBreakCount="1">
    <brk id="24" max="16383" man="1"/>
  </rowBreaks>
  <drawing r:id="rId2"/>
</worksheet>
</file>

<file path=xl/worksheets/sheet23.xml><?xml version="1.0" encoding="utf-8"?>
<worksheet xmlns="http://schemas.openxmlformats.org/spreadsheetml/2006/main" xmlns:r="http://schemas.openxmlformats.org/officeDocument/2006/relationships">
  <sheetPr codeName="Sheet19"/>
  <dimension ref="A1:AL78"/>
  <sheetViews>
    <sheetView showZeros="0" topLeftCell="A6" zoomScale="80" zoomScaleNormal="80" workbookViewId="0">
      <selection activeCell="D33" sqref="D33"/>
    </sheetView>
  </sheetViews>
  <sheetFormatPr defaultColWidth="8.85546875" defaultRowHeight="12.75"/>
  <cols>
    <col min="1" max="1" width="14" customWidth="1"/>
    <col min="2" max="2" width="13.42578125" customWidth="1"/>
    <col min="3" max="3" width="13.42578125" style="1" customWidth="1"/>
    <col min="4" max="20" width="13.42578125" customWidth="1"/>
    <col min="21" max="21" width="13.140625" customWidth="1"/>
  </cols>
  <sheetData>
    <row r="1" spans="1:17" ht="81.75" customHeight="1">
      <c r="A1" s="531" t="s">
        <v>550</v>
      </c>
      <c r="B1" s="531"/>
      <c r="C1" s="531"/>
      <c r="D1" s="531"/>
      <c r="E1" s="531"/>
      <c r="F1" s="531"/>
      <c r="G1" s="531"/>
      <c r="H1" s="531"/>
      <c r="I1" s="531"/>
      <c r="J1" s="531"/>
      <c r="K1" s="531"/>
      <c r="L1" s="531"/>
      <c r="M1" s="531"/>
      <c r="N1" s="531"/>
      <c r="O1" s="531"/>
      <c r="P1" s="475"/>
      <c r="Q1" s="475"/>
    </row>
    <row r="2" spans="1:17">
      <c r="A2" s="15"/>
      <c r="B2" s="1"/>
      <c r="C2" s="44"/>
      <c r="D2" s="282"/>
      <c r="E2" s="282"/>
    </row>
    <row r="3" spans="1:17">
      <c r="A3" s="15"/>
      <c r="B3" s="1"/>
      <c r="C3" s="44"/>
      <c r="D3" s="282"/>
      <c r="E3" s="282"/>
    </row>
    <row r="4" spans="1:17">
      <c r="A4" s="15"/>
      <c r="B4" s="1"/>
      <c r="C4" s="44"/>
      <c r="D4" s="282"/>
      <c r="E4" s="282"/>
    </row>
    <row r="5" spans="1:17">
      <c r="A5" s="15"/>
      <c r="B5" s="1"/>
      <c r="C5" s="44"/>
      <c r="D5" s="281"/>
    </row>
    <row r="6" spans="1:17">
      <c r="A6" s="15"/>
      <c r="B6" s="1"/>
      <c r="C6" s="44"/>
      <c r="D6" s="281"/>
    </row>
    <row r="7" spans="1:17">
      <c r="A7" s="15"/>
      <c r="B7" s="1"/>
      <c r="C7" s="44"/>
      <c r="D7" s="281"/>
    </row>
    <row r="8" spans="1:17">
      <c r="A8" s="15"/>
      <c r="B8" s="1"/>
      <c r="C8" s="44"/>
      <c r="D8" s="281"/>
    </row>
    <row r="9" spans="1:17">
      <c r="A9" s="15"/>
      <c r="B9" s="1"/>
      <c r="C9" s="44"/>
      <c r="D9" s="281"/>
    </row>
    <row r="10" spans="1:17">
      <c r="A10" s="15"/>
      <c r="B10" s="1"/>
      <c r="C10" s="44"/>
      <c r="D10" s="281"/>
    </row>
    <row r="11" spans="1:17">
      <c r="A11" s="15"/>
      <c r="B11" s="1"/>
      <c r="C11" s="44"/>
      <c r="D11" s="281"/>
    </row>
    <row r="12" spans="1:17">
      <c r="A12" s="15"/>
      <c r="B12" s="1"/>
      <c r="C12" s="44"/>
      <c r="D12" s="281"/>
    </row>
    <row r="13" spans="1:17">
      <c r="A13" s="15"/>
      <c r="B13" s="1"/>
      <c r="C13" s="44"/>
      <c r="D13" s="281"/>
    </row>
    <row r="14" spans="1:17">
      <c r="A14" s="15"/>
      <c r="B14" s="1"/>
      <c r="C14" s="44"/>
      <c r="D14" s="281"/>
    </row>
    <row r="15" spans="1:17">
      <c r="A15" s="15"/>
      <c r="B15" s="1"/>
      <c r="C15" s="44"/>
      <c r="D15" s="281"/>
    </row>
    <row r="16" spans="1:17">
      <c r="A16" s="15"/>
      <c r="B16" s="1"/>
      <c r="C16" s="44"/>
      <c r="D16" s="281"/>
    </row>
    <row r="17" spans="1:4">
      <c r="A17" s="15"/>
      <c r="B17" s="1"/>
      <c r="C17" s="44"/>
      <c r="D17" s="281"/>
    </row>
    <row r="18" spans="1:4">
      <c r="A18" s="15"/>
      <c r="B18" s="1"/>
      <c r="C18" s="44"/>
      <c r="D18" s="281"/>
    </row>
    <row r="19" spans="1:4">
      <c r="A19" s="15"/>
      <c r="B19" s="1"/>
      <c r="C19" s="44"/>
      <c r="D19" s="281"/>
    </row>
    <row r="20" spans="1:4">
      <c r="A20" s="15"/>
      <c r="B20" s="1"/>
      <c r="C20" s="44"/>
      <c r="D20" s="281"/>
    </row>
    <row r="21" spans="1:4">
      <c r="A21" s="15"/>
      <c r="B21" s="1"/>
      <c r="C21" s="44"/>
      <c r="D21" s="281"/>
    </row>
    <row r="22" spans="1:4">
      <c r="A22" s="15"/>
      <c r="B22" s="1"/>
      <c r="C22" s="44"/>
      <c r="D22" s="281"/>
    </row>
    <row r="23" spans="1:4">
      <c r="A23" s="15"/>
      <c r="B23" s="1"/>
      <c r="C23" s="44"/>
      <c r="D23" s="281"/>
    </row>
    <row r="24" spans="1:4">
      <c r="A24" s="15"/>
      <c r="B24" s="1"/>
      <c r="C24" s="44"/>
      <c r="D24" s="281"/>
    </row>
    <row r="25" spans="1:4">
      <c r="A25" s="15"/>
      <c r="B25" s="1"/>
      <c r="C25" s="44"/>
      <c r="D25" s="281"/>
    </row>
    <row r="26" spans="1:4">
      <c r="A26" s="15"/>
      <c r="B26" s="1"/>
      <c r="C26" s="44"/>
      <c r="D26" s="281"/>
    </row>
    <row r="28" spans="1:4">
      <c r="A28" t="s">
        <v>97</v>
      </c>
    </row>
    <row r="29" spans="1:4" ht="25.5">
      <c r="A29" s="288" t="s">
        <v>246</v>
      </c>
      <c r="B29" s="25" t="s">
        <v>310</v>
      </c>
    </row>
    <row r="30" spans="1:4" ht="13.5" customHeight="1">
      <c r="A30" s="289" t="s">
        <v>261</v>
      </c>
      <c r="B30" s="3">
        <f>N49</f>
        <v>38.817490234375001</v>
      </c>
    </row>
    <row r="31" spans="1:4" ht="13.5" customHeight="1">
      <c r="A31" s="289" t="s">
        <v>262</v>
      </c>
      <c r="B31" s="3">
        <f t="shared" ref="B31:B39" si="0">N50</f>
        <v>105.87243164062501</v>
      </c>
    </row>
    <row r="32" spans="1:4" ht="13.5" customHeight="1">
      <c r="A32" s="289" t="s">
        <v>263</v>
      </c>
      <c r="B32" s="3">
        <f t="shared" si="0"/>
        <v>325.03173828125</v>
      </c>
    </row>
    <row r="33" spans="1:18" ht="13.5" customHeight="1">
      <c r="A33" s="289" t="s">
        <v>264</v>
      </c>
      <c r="B33" s="3">
        <f t="shared" si="0"/>
        <v>444.90183593749998</v>
      </c>
    </row>
    <row r="34" spans="1:18" ht="13.5" customHeight="1">
      <c r="A34" s="289" t="s">
        <v>265</v>
      </c>
      <c r="B34" s="3">
        <f t="shared" si="0"/>
        <v>702.68029449462892</v>
      </c>
    </row>
    <row r="35" spans="1:18" ht="13.5" customHeight="1">
      <c r="A35" s="289" t="s">
        <v>199</v>
      </c>
      <c r="B35" s="3">
        <f t="shared" si="0"/>
        <v>791.96839942932127</v>
      </c>
      <c r="C35" s="14"/>
    </row>
    <row r="36" spans="1:18" ht="13.5" customHeight="1">
      <c r="A36" s="289" t="s">
        <v>227</v>
      </c>
      <c r="B36" s="3">
        <f t="shared" si="0"/>
        <v>1173.5003952026366</v>
      </c>
    </row>
    <row r="37" spans="1:18" ht="13.5" customHeight="1">
      <c r="A37" s="289" t="s">
        <v>228</v>
      </c>
      <c r="B37" s="3">
        <f t="shared" si="0"/>
        <v>1544.5308756256104</v>
      </c>
    </row>
    <row r="38" spans="1:18" ht="13.5" customHeight="1">
      <c r="A38" s="289" t="s">
        <v>229</v>
      </c>
      <c r="B38" s="3">
        <f t="shared" si="0"/>
        <v>1964.4750844573973</v>
      </c>
    </row>
    <row r="39" spans="1:18">
      <c r="A39" s="289" t="s">
        <v>309</v>
      </c>
      <c r="B39" s="3">
        <f t="shared" si="0"/>
        <v>2429.2111342678063</v>
      </c>
    </row>
    <row r="40" spans="1:18">
      <c r="A40" s="108" t="s">
        <v>435</v>
      </c>
      <c r="B40" s="3">
        <f>N59</f>
        <v>3629.3353515624999</v>
      </c>
    </row>
    <row r="41" spans="1:18" ht="25.5">
      <c r="A41" s="183" t="s">
        <v>165</v>
      </c>
      <c r="B41" s="205">
        <f>N60</f>
        <v>13150.325031133651</v>
      </c>
    </row>
    <row r="44" spans="1:18">
      <c r="A44" s="284" t="s">
        <v>22</v>
      </c>
    </row>
    <row r="47" spans="1:18">
      <c r="A47" t="s">
        <v>96</v>
      </c>
      <c r="C47"/>
      <c r="Q47" s="22"/>
    </row>
    <row r="48" spans="1:18" s="167" customFormat="1" ht="38.25">
      <c r="A48" s="425" t="s">
        <v>27</v>
      </c>
      <c r="B48" s="365" t="s">
        <v>88</v>
      </c>
      <c r="C48" s="426" t="s">
        <v>260</v>
      </c>
      <c r="D48" s="365" t="s">
        <v>107</v>
      </c>
      <c r="E48" s="365" t="s">
        <v>153</v>
      </c>
      <c r="F48" s="365" t="s">
        <v>167</v>
      </c>
      <c r="G48" s="365" t="s">
        <v>183</v>
      </c>
      <c r="H48" s="428" t="s">
        <v>120</v>
      </c>
      <c r="I48" s="365" t="s">
        <v>121</v>
      </c>
      <c r="J48" s="365" t="s">
        <v>126</v>
      </c>
      <c r="K48" s="365" t="s">
        <v>184</v>
      </c>
      <c r="L48" s="365" t="s">
        <v>127</v>
      </c>
      <c r="M48" s="202" t="s">
        <v>23</v>
      </c>
      <c r="N48" s="201" t="s">
        <v>201</v>
      </c>
      <c r="R48" s="180"/>
    </row>
    <row r="49" spans="1:38">
      <c r="A49" s="289" t="s">
        <v>261</v>
      </c>
      <c r="B49" s="290">
        <f>B65/1024</f>
        <v>5.2929687499999999E-3</v>
      </c>
      <c r="C49" s="290"/>
      <c r="D49" s="290">
        <f>(D65+E65+F65)/1024</f>
        <v>20.989853515625001</v>
      </c>
      <c r="E49" s="290">
        <f>G65/1024</f>
        <v>0.631953125</v>
      </c>
      <c r="F49" s="290">
        <f>(H65+I65)/1024</f>
        <v>6.3172656250000001</v>
      </c>
      <c r="G49" s="290">
        <f t="shared" ref="G49:G59" si="1">(J65+K65+L65)/1024</f>
        <v>8.6935839843749996</v>
      </c>
      <c r="H49" s="290">
        <f>M65/1024</f>
        <v>0</v>
      </c>
      <c r="I49" s="290">
        <f>(N65+O65+P65)/1024</f>
        <v>0.23598632812500001</v>
      </c>
      <c r="J49" s="290">
        <f>Q65/1024</f>
        <v>1.0458984375000001E-2</v>
      </c>
      <c r="K49" s="290">
        <f>R65/1024</f>
        <v>1.853076171875</v>
      </c>
      <c r="L49" s="290">
        <f>S65/1024</f>
        <v>8.0019531249999998E-2</v>
      </c>
      <c r="M49" s="290">
        <f t="shared" ref="M49:M58" si="2">T65/1024</f>
        <v>0</v>
      </c>
      <c r="N49" s="3">
        <f t="shared" ref="N49:N58" si="3">SUM(B49:M49)</f>
        <v>38.817490234375001</v>
      </c>
      <c r="R49" s="5"/>
    </row>
    <row r="50" spans="1:38">
      <c r="A50" s="289" t="s">
        <v>262</v>
      </c>
      <c r="B50" s="290">
        <f t="shared" ref="B50:C59" si="4">B66/1024</f>
        <v>0.13567382812500001</v>
      </c>
      <c r="C50" s="290"/>
      <c r="D50" s="290">
        <f t="shared" ref="D50:D59" si="5">(D66+E66+F66)/1024</f>
        <v>45.371953124999997</v>
      </c>
      <c r="E50" s="290">
        <f t="shared" ref="E50:E57" si="6">G66/1024</f>
        <v>1.0003906250000001</v>
      </c>
      <c r="F50" s="290">
        <f t="shared" ref="F50:F58" si="7">(H66+I66)/1024</f>
        <v>30.381982421875001</v>
      </c>
      <c r="G50" s="290">
        <f t="shared" si="1"/>
        <v>25.714638671874997</v>
      </c>
      <c r="H50" s="290">
        <f t="shared" ref="H50:H58" si="8">M66/1024</f>
        <v>0</v>
      </c>
      <c r="I50" s="290">
        <f t="shared" ref="I50:I59" si="9">(N66+O66+P66)/1024</f>
        <v>0.40013671875000001</v>
      </c>
      <c r="J50" s="290">
        <f t="shared" ref="J50:L58" si="10">Q66/1024</f>
        <v>2.0849609375000001E-2</v>
      </c>
      <c r="K50" s="290">
        <f t="shared" si="10"/>
        <v>2.729267578125</v>
      </c>
      <c r="L50" s="290">
        <f t="shared" si="10"/>
        <v>0.1175390625</v>
      </c>
      <c r="M50" s="290">
        <f t="shared" si="2"/>
        <v>0</v>
      </c>
      <c r="N50" s="3">
        <f t="shared" si="3"/>
        <v>105.87243164062501</v>
      </c>
      <c r="R50" s="5"/>
    </row>
    <row r="51" spans="1:38">
      <c r="A51" s="289" t="s">
        <v>263</v>
      </c>
      <c r="B51" s="290">
        <f t="shared" si="4"/>
        <v>4.8105468749999998E-2</v>
      </c>
      <c r="C51" s="290"/>
      <c r="D51" s="290">
        <f t="shared" si="5"/>
        <v>82.972685546874999</v>
      </c>
      <c r="E51" s="290">
        <f t="shared" si="6"/>
        <v>1.2462792968750001</v>
      </c>
      <c r="F51" s="290">
        <f t="shared" si="7"/>
        <v>62.533749999999998</v>
      </c>
      <c r="G51" s="290">
        <f t="shared" si="1"/>
        <v>171.31546874999998</v>
      </c>
      <c r="H51" s="290">
        <f t="shared" si="8"/>
        <v>0</v>
      </c>
      <c r="I51" s="290">
        <f t="shared" si="9"/>
        <v>1.3582031250000002</v>
      </c>
      <c r="J51" s="290">
        <f t="shared" si="10"/>
        <v>0.46712890624999998</v>
      </c>
      <c r="K51" s="290">
        <f t="shared" si="10"/>
        <v>4.9204785156249997</v>
      </c>
      <c r="L51" s="290">
        <f t="shared" si="10"/>
        <v>0.16963867187500001</v>
      </c>
      <c r="M51" s="290">
        <f t="shared" si="2"/>
        <v>0</v>
      </c>
      <c r="N51" s="3">
        <f t="shared" si="3"/>
        <v>325.03173828125</v>
      </c>
      <c r="R51" s="5"/>
    </row>
    <row r="52" spans="1:38">
      <c r="A52" s="289" t="s">
        <v>264</v>
      </c>
      <c r="B52" s="290">
        <f t="shared" si="4"/>
        <v>1.35962890625</v>
      </c>
      <c r="C52" s="290"/>
      <c r="D52" s="290">
        <f t="shared" si="5"/>
        <v>185.01539062500001</v>
      </c>
      <c r="E52" s="290">
        <f t="shared" si="6"/>
        <v>6.4866796874999997</v>
      </c>
      <c r="F52" s="290">
        <f t="shared" si="7"/>
        <v>107.8969921875</v>
      </c>
      <c r="G52" s="290">
        <f t="shared" si="1"/>
        <v>110.43490234375</v>
      </c>
      <c r="H52" s="290">
        <f t="shared" si="8"/>
        <v>0</v>
      </c>
      <c r="I52" s="290">
        <f t="shared" si="9"/>
        <v>4.1982421875</v>
      </c>
      <c r="J52" s="290">
        <f t="shared" si="10"/>
        <v>1.212646484375</v>
      </c>
      <c r="K52" s="290">
        <f t="shared" si="10"/>
        <v>28.077333984374999</v>
      </c>
      <c r="L52" s="290">
        <f t="shared" si="10"/>
        <v>0.22001953125000001</v>
      </c>
      <c r="M52" s="290">
        <f t="shared" si="2"/>
        <v>0</v>
      </c>
      <c r="N52" s="3">
        <f t="shared" si="3"/>
        <v>444.90183593749998</v>
      </c>
      <c r="R52" s="5"/>
    </row>
    <row r="53" spans="1:38">
      <c r="A53" s="289" t="s">
        <v>265</v>
      </c>
      <c r="B53" s="290">
        <f t="shared" si="4"/>
        <v>2.350791015625</v>
      </c>
      <c r="C53" s="290"/>
      <c r="D53" s="290">
        <f t="shared" si="5"/>
        <v>278.12639648437499</v>
      </c>
      <c r="E53" s="290">
        <f t="shared" si="6"/>
        <v>7.6999804687499998</v>
      </c>
      <c r="F53" s="290">
        <f t="shared" si="7"/>
        <v>147.00599609375001</v>
      </c>
      <c r="G53" s="290">
        <f t="shared" si="1"/>
        <v>209.817412109375</v>
      </c>
      <c r="H53" s="290">
        <f t="shared" si="8"/>
        <v>0</v>
      </c>
      <c r="I53" s="290">
        <f t="shared" si="9"/>
        <v>15.913281250000001</v>
      </c>
      <c r="J53" s="290">
        <f t="shared" si="10"/>
        <v>1.2292578125</v>
      </c>
      <c r="K53" s="290">
        <f t="shared" si="10"/>
        <v>37.485546874999997</v>
      </c>
      <c r="L53" s="290">
        <f t="shared" si="10"/>
        <v>0.15578125000000001</v>
      </c>
      <c r="M53" s="290">
        <f t="shared" si="2"/>
        <v>2.8958511352539063</v>
      </c>
      <c r="N53" s="3">
        <f t="shared" si="3"/>
        <v>702.68029449462892</v>
      </c>
      <c r="R53" s="5"/>
    </row>
    <row r="54" spans="1:38">
      <c r="A54" s="289" t="s">
        <v>199</v>
      </c>
      <c r="B54" s="290">
        <f t="shared" si="4"/>
        <v>2.3142578125000002</v>
      </c>
      <c r="C54" s="290"/>
      <c r="D54" s="290">
        <f t="shared" si="5"/>
        <v>361.22099609374999</v>
      </c>
      <c r="E54" s="290">
        <f t="shared" si="6"/>
        <v>7.5567480468749997</v>
      </c>
      <c r="F54" s="290">
        <f t="shared" si="7"/>
        <v>127.368349609375</v>
      </c>
      <c r="G54" s="290">
        <f t="shared" si="1"/>
        <v>224.27232421874999</v>
      </c>
      <c r="H54" s="290">
        <f t="shared" si="8"/>
        <v>0</v>
      </c>
      <c r="I54" s="290">
        <f t="shared" si="9"/>
        <v>27.105429687499999</v>
      </c>
      <c r="J54" s="290">
        <f t="shared" si="10"/>
        <v>1.89794921875</v>
      </c>
      <c r="K54" s="290">
        <f t="shared" si="10"/>
        <v>31.372324218749998</v>
      </c>
      <c r="L54" s="290">
        <f t="shared" si="10"/>
        <v>0.167841796875</v>
      </c>
      <c r="M54" s="290">
        <f t="shared" si="2"/>
        <v>8.6921787261962891</v>
      </c>
      <c r="N54" s="3">
        <f t="shared" si="3"/>
        <v>791.96839942932127</v>
      </c>
      <c r="R54" s="5"/>
    </row>
    <row r="55" spans="1:38">
      <c r="A55" s="289" t="s">
        <v>227</v>
      </c>
      <c r="B55" s="290">
        <f t="shared" si="4"/>
        <v>1.8812011718749999</v>
      </c>
      <c r="C55" s="290"/>
      <c r="D55" s="290">
        <f t="shared" si="5"/>
        <v>493.29072265624995</v>
      </c>
      <c r="E55" s="290">
        <f t="shared" si="6"/>
        <v>9.1041308593749992</v>
      </c>
      <c r="F55" s="290">
        <f t="shared" si="7"/>
        <v>204.69980468750001</v>
      </c>
      <c r="G55" s="290">
        <f t="shared" si="1"/>
        <v>328.99618164062503</v>
      </c>
      <c r="H55" s="290">
        <f t="shared" si="8"/>
        <v>18.479091796875</v>
      </c>
      <c r="I55" s="290">
        <f t="shared" si="9"/>
        <v>55.692490234375001</v>
      </c>
      <c r="J55" s="290">
        <f t="shared" si="10"/>
        <v>0.94814453124999998</v>
      </c>
      <c r="K55" s="290">
        <f t="shared" si="10"/>
        <v>36.545048828124997</v>
      </c>
      <c r="L55" s="290">
        <f t="shared" si="10"/>
        <v>0.156494140625</v>
      </c>
      <c r="M55" s="290">
        <f t="shared" si="2"/>
        <v>23.707084655761719</v>
      </c>
      <c r="N55" s="3">
        <f t="shared" si="3"/>
        <v>1173.5003952026366</v>
      </c>
      <c r="R55" s="5"/>
    </row>
    <row r="56" spans="1:38">
      <c r="A56" s="289" t="s">
        <v>228</v>
      </c>
      <c r="B56" s="290">
        <f t="shared" si="4"/>
        <v>2.1581738281249998</v>
      </c>
      <c r="C56" s="290"/>
      <c r="D56" s="290">
        <f t="shared" si="5"/>
        <v>192.64949218750002</v>
      </c>
      <c r="E56" s="290">
        <f t="shared" si="6"/>
        <v>8.0089160156249992</v>
      </c>
      <c r="F56" s="290">
        <f t="shared" si="7"/>
        <v>225.239443359375</v>
      </c>
      <c r="G56" s="290">
        <f t="shared" si="1"/>
        <v>431.39848632812499</v>
      </c>
      <c r="H56" s="290">
        <f t="shared" si="8"/>
        <v>564.21239257812499</v>
      </c>
      <c r="I56" s="290">
        <f t="shared" si="9"/>
        <v>69.537167968749998</v>
      </c>
      <c r="J56" s="290">
        <f t="shared" si="10"/>
        <v>1.1746484374999999</v>
      </c>
      <c r="K56" s="290">
        <f t="shared" si="10"/>
        <v>14.05916015625</v>
      </c>
      <c r="L56" s="290">
        <f t="shared" si="10"/>
        <v>8.1708984375000002E-2</v>
      </c>
      <c r="M56" s="290">
        <f t="shared" si="2"/>
        <v>36.011285781860352</v>
      </c>
      <c r="N56" s="3">
        <f t="shared" si="3"/>
        <v>1544.5308756256104</v>
      </c>
      <c r="R56" s="5"/>
    </row>
    <row r="57" spans="1:38" s="167" customFormat="1">
      <c r="A57" s="185" t="s">
        <v>229</v>
      </c>
      <c r="B57" s="179">
        <f t="shared" si="4"/>
        <v>16.502802734374999</v>
      </c>
      <c r="C57" s="179"/>
      <c r="D57" s="290">
        <f t="shared" si="5"/>
        <v>302.79853515624995</v>
      </c>
      <c r="E57" s="179">
        <f t="shared" si="6"/>
        <v>12.077255859375001</v>
      </c>
      <c r="F57" s="179">
        <f t="shared" si="7"/>
        <v>167.13746093750001</v>
      </c>
      <c r="G57" s="290">
        <f t="shared" si="1"/>
        <v>448.11911132812497</v>
      </c>
      <c r="H57" s="179">
        <f t="shared" si="8"/>
        <v>813.94316406250005</v>
      </c>
      <c r="I57" s="290">
        <f t="shared" si="9"/>
        <v>81.316923828124999</v>
      </c>
      <c r="J57" s="179">
        <f t="shared" si="10"/>
        <v>0.73626953125000005</v>
      </c>
      <c r="K57" s="179">
        <f t="shared" si="10"/>
        <v>62.173291015624997</v>
      </c>
      <c r="L57" s="179">
        <f t="shared" si="10"/>
        <v>6.4414062499999994E-2</v>
      </c>
      <c r="M57" s="290">
        <f t="shared" si="2"/>
        <v>59.605855941772468</v>
      </c>
      <c r="N57" s="205">
        <f t="shared" si="3"/>
        <v>1964.4750844573973</v>
      </c>
      <c r="O57" s="180"/>
      <c r="R57" s="209"/>
    </row>
    <row r="58" spans="1:38">
      <c r="A58" s="9" t="s">
        <v>309</v>
      </c>
      <c r="B58" s="290">
        <f t="shared" si="4"/>
        <v>41.982197265624997</v>
      </c>
      <c r="C58" s="290">
        <f t="shared" si="4"/>
        <v>9.2010803301645563</v>
      </c>
      <c r="D58" s="290">
        <f t="shared" si="5"/>
        <v>487.31976638919474</v>
      </c>
      <c r="E58" s="290">
        <f>G74/1024</f>
        <v>8.6275993815233889</v>
      </c>
      <c r="F58" s="290">
        <f t="shared" si="7"/>
        <v>187.91737431887725</v>
      </c>
      <c r="G58" s="290">
        <f t="shared" si="1"/>
        <v>538.93535439403638</v>
      </c>
      <c r="H58" s="290">
        <f t="shared" si="8"/>
        <v>866.74800395509089</v>
      </c>
      <c r="I58" s="290">
        <f t="shared" si="9"/>
        <v>119.99649580963225</v>
      </c>
      <c r="J58" s="290">
        <f t="shared" si="10"/>
        <v>2.859052655876436</v>
      </c>
      <c r="K58" s="290">
        <f t="shared" si="10"/>
        <v>91.35252567675154</v>
      </c>
      <c r="L58" s="290">
        <f t="shared" si="10"/>
        <v>0.31630323165882113</v>
      </c>
      <c r="M58" s="290">
        <f t="shared" si="2"/>
        <v>73.955380859374998</v>
      </c>
      <c r="N58" s="3">
        <f t="shared" si="3"/>
        <v>2429.2111342678063</v>
      </c>
      <c r="O58" s="5"/>
      <c r="R58" s="56"/>
    </row>
    <row r="59" spans="1:38">
      <c r="A59" s="108" t="s">
        <v>435</v>
      </c>
      <c r="B59" s="290">
        <f t="shared" si="4"/>
        <v>2.6634765624999996</v>
      </c>
      <c r="C59" s="290">
        <f t="shared" si="4"/>
        <v>17.431845703124999</v>
      </c>
      <c r="D59" s="290">
        <f t="shared" si="5"/>
        <v>698.67523437499995</v>
      </c>
      <c r="E59" s="290">
        <f>G75/1024</f>
        <v>12.410048828124999</v>
      </c>
      <c r="F59" s="290">
        <f t="shared" ref="F59" si="11">(H75+I75)/1024</f>
        <v>232.70969726562501</v>
      </c>
      <c r="G59" s="290">
        <f t="shared" si="1"/>
        <v>952.70526367187483</v>
      </c>
      <c r="H59" s="290">
        <f t="shared" ref="H59" si="12">M75/1024</f>
        <v>1287.3805273437499</v>
      </c>
      <c r="I59" s="290">
        <f t="shared" si="9"/>
        <v>140.17009765624996</v>
      </c>
      <c r="J59" s="290">
        <f t="shared" ref="J59" si="13">Q75/1024</f>
        <v>4.9920605468749999</v>
      </c>
      <c r="K59" s="290">
        <f t="shared" ref="K59" si="14">R75/1024</f>
        <v>104.92124023437498</v>
      </c>
      <c r="L59" s="290">
        <f t="shared" ref="L59" si="15">S75/1024</f>
        <v>1.4294628906250002</v>
      </c>
      <c r="M59" s="290">
        <f>T75/1024</f>
        <v>173.84639648437499</v>
      </c>
      <c r="N59" s="3">
        <f t="shared" ref="N59" si="16">SUM(B59:M59)</f>
        <v>3629.3353515624999</v>
      </c>
      <c r="O59" s="5"/>
      <c r="R59" s="56"/>
    </row>
    <row r="60" spans="1:38" s="167" customFormat="1" ht="25.5">
      <c r="A60" s="183" t="s">
        <v>108</v>
      </c>
      <c r="B60" s="205">
        <f>SUM(B49:B59)</f>
        <v>71.401601562499991</v>
      </c>
      <c r="C60" s="205">
        <f t="shared" ref="C60:N60" si="17">SUM(C49:C59)</f>
        <v>26.632926033289557</v>
      </c>
      <c r="D60" s="205">
        <f t="shared" si="17"/>
        <v>3148.4310261548198</v>
      </c>
      <c r="E60" s="205">
        <f t="shared" si="17"/>
        <v>74.849982194023383</v>
      </c>
      <c r="F60" s="205">
        <f t="shared" si="17"/>
        <v>1499.2081165063773</v>
      </c>
      <c r="G60" s="205">
        <f t="shared" si="17"/>
        <v>3450.4027274409113</v>
      </c>
      <c r="H60" s="205">
        <f t="shared" si="17"/>
        <v>3550.763179736341</v>
      </c>
      <c r="I60" s="205">
        <f t="shared" si="17"/>
        <v>515.92445479400715</v>
      </c>
      <c r="J60" s="205">
        <f t="shared" si="17"/>
        <v>15.548466718376435</v>
      </c>
      <c r="K60" s="205">
        <f t="shared" si="17"/>
        <v>415.48929325487649</v>
      </c>
      <c r="L60" s="205">
        <f t="shared" si="17"/>
        <v>2.9592231535338209</v>
      </c>
      <c r="M60" s="205">
        <f t="shared" si="17"/>
        <v>378.71403358459474</v>
      </c>
      <c r="N60" s="205">
        <f t="shared" si="17"/>
        <v>13150.325031133651</v>
      </c>
      <c r="O60" s="180"/>
    </row>
    <row r="61" spans="1:38">
      <c r="A61" s="50"/>
      <c r="B61" s="53"/>
      <c r="C61" s="53"/>
      <c r="D61" s="53"/>
      <c r="E61" s="53"/>
      <c r="F61" s="291"/>
      <c r="G61" s="53"/>
      <c r="H61" s="53"/>
      <c r="I61" s="53"/>
      <c r="J61" s="53"/>
      <c r="K61" s="53"/>
      <c r="L61" s="53"/>
      <c r="M61" s="53"/>
      <c r="N61" s="5"/>
    </row>
    <row r="62" spans="1:38" s="103" customFormat="1">
      <c r="A62" s="50"/>
      <c r="B62" s="53"/>
      <c r="C62" s="53"/>
      <c r="D62" s="53"/>
      <c r="E62" s="53"/>
      <c r="F62" s="291"/>
      <c r="G62" s="53"/>
      <c r="H62" s="53"/>
      <c r="I62" s="53"/>
      <c r="J62" s="53"/>
      <c r="K62" s="53"/>
      <c r="L62" s="53"/>
      <c r="M62" s="53"/>
      <c r="N62" s="5"/>
      <c r="O62"/>
      <c r="P62"/>
      <c r="Q62"/>
      <c r="R62"/>
      <c r="S62"/>
      <c r="T62"/>
      <c r="U62"/>
      <c r="V62" s="105"/>
      <c r="W62" s="105"/>
      <c r="X62" s="105"/>
      <c r="Y62" s="105"/>
      <c r="Z62" s="105"/>
      <c r="AA62" s="105"/>
      <c r="AB62" s="105"/>
      <c r="AC62" s="105"/>
      <c r="AD62" s="105"/>
      <c r="AE62" s="105"/>
      <c r="AF62" s="105"/>
      <c r="AG62" s="105"/>
      <c r="AH62" s="105"/>
      <c r="AI62" s="105"/>
      <c r="AJ62" s="105"/>
      <c r="AK62" s="105"/>
      <c r="AL62" s="105"/>
    </row>
    <row r="63" spans="1:38" s="3" customFormat="1" ht="13.5" customHeight="1">
      <c r="A63" t="s">
        <v>78</v>
      </c>
      <c r="B63"/>
      <c r="C63"/>
      <c r="D63"/>
      <c r="E63"/>
      <c r="F63"/>
      <c r="G63"/>
      <c r="H63"/>
      <c r="I63"/>
      <c r="J63"/>
      <c r="K63"/>
      <c r="L63"/>
      <c r="M63"/>
      <c r="N63"/>
      <c r="O63"/>
      <c r="P63"/>
      <c r="Q63"/>
      <c r="R63"/>
      <c r="S63"/>
      <c r="T63"/>
      <c r="U63"/>
      <c r="V63" s="53"/>
      <c r="W63" s="53"/>
      <c r="X63" s="53"/>
      <c r="Y63" s="53"/>
      <c r="Z63" s="53"/>
      <c r="AA63" s="53"/>
      <c r="AB63" s="53"/>
      <c r="AC63" s="53"/>
      <c r="AD63" s="53"/>
      <c r="AE63" s="53"/>
      <c r="AF63" s="53"/>
      <c r="AG63" s="53"/>
      <c r="AH63" s="53"/>
      <c r="AI63" s="53"/>
      <c r="AJ63" s="53"/>
      <c r="AK63" s="53"/>
      <c r="AL63" s="53"/>
    </row>
    <row r="64" spans="1:38" s="205" customFormat="1" ht="25.5">
      <c r="A64" s="427" t="s">
        <v>92</v>
      </c>
      <c r="B64" s="193" t="s">
        <v>88</v>
      </c>
      <c r="C64" s="184" t="s">
        <v>260</v>
      </c>
      <c r="D64" s="193" t="s">
        <v>152</v>
      </c>
      <c r="E64" s="193" t="s">
        <v>245</v>
      </c>
      <c r="F64" s="193" t="s">
        <v>142</v>
      </c>
      <c r="G64" s="193" t="s">
        <v>153</v>
      </c>
      <c r="H64" s="193" t="s">
        <v>90</v>
      </c>
      <c r="I64" s="418" t="s">
        <v>436</v>
      </c>
      <c r="J64" s="193" t="s">
        <v>119</v>
      </c>
      <c r="K64" s="418" t="s">
        <v>437</v>
      </c>
      <c r="L64" s="193" t="s">
        <v>231</v>
      </c>
      <c r="M64" s="418" t="s">
        <v>120</v>
      </c>
      <c r="N64" s="193" t="s">
        <v>121</v>
      </c>
      <c r="O64" s="193" t="s">
        <v>373</v>
      </c>
      <c r="P64" s="193" t="s">
        <v>192</v>
      </c>
      <c r="Q64" s="426" t="s">
        <v>126</v>
      </c>
      <c r="R64" s="426" t="s">
        <v>184</v>
      </c>
      <c r="S64" s="426" t="s">
        <v>127</v>
      </c>
      <c r="T64" s="202" t="s">
        <v>23</v>
      </c>
      <c r="U64" s="426" t="s">
        <v>201</v>
      </c>
      <c r="V64" s="181"/>
      <c r="W64" s="181"/>
      <c r="X64" s="181"/>
      <c r="Y64" s="181"/>
      <c r="Z64" s="181"/>
      <c r="AA64" s="181"/>
      <c r="AB64" s="181"/>
      <c r="AC64" s="181"/>
      <c r="AD64" s="181"/>
      <c r="AE64" s="181"/>
      <c r="AF64" s="181"/>
      <c r="AG64" s="181"/>
      <c r="AH64" s="181"/>
      <c r="AI64" s="181"/>
      <c r="AJ64" s="181"/>
      <c r="AK64" s="181"/>
      <c r="AL64" s="181"/>
    </row>
    <row r="65" spans="1:38" s="3" customFormat="1" ht="13.5" customHeight="1">
      <c r="A65" s="3" t="s">
        <v>261</v>
      </c>
      <c r="B65" s="3">
        <v>5.42</v>
      </c>
      <c r="D65" s="3">
        <v>0</v>
      </c>
      <c r="E65" s="3">
        <v>11781.15</v>
      </c>
      <c r="F65" s="3">
        <v>9712.4599999999991</v>
      </c>
      <c r="G65" s="3">
        <v>647.12</v>
      </c>
      <c r="H65" s="3">
        <v>6468.82</v>
      </c>
      <c r="I65" s="3">
        <v>0.06</v>
      </c>
      <c r="J65" s="3">
        <v>7582.49</v>
      </c>
      <c r="K65" s="3">
        <v>0</v>
      </c>
      <c r="L65" s="3">
        <v>1319.74</v>
      </c>
      <c r="M65" s="3">
        <v>0</v>
      </c>
      <c r="N65" s="3">
        <v>106.34</v>
      </c>
      <c r="P65" s="3">
        <v>135.31</v>
      </c>
      <c r="Q65" s="3">
        <v>10.71</v>
      </c>
      <c r="R65" s="3">
        <v>1897.55</v>
      </c>
      <c r="S65" s="3">
        <v>81.94</v>
      </c>
      <c r="U65" s="3">
        <f>SUM(B65:T65)</f>
        <v>39749.109999999993</v>
      </c>
      <c r="V65" s="53"/>
      <c r="W65" s="53">
        <f>U65/1024</f>
        <v>38.817490234374993</v>
      </c>
      <c r="X65" s="53"/>
      <c r="Y65" s="53"/>
      <c r="Z65" s="53"/>
      <c r="AA65" s="53"/>
      <c r="AB65" s="53"/>
      <c r="AC65" s="53"/>
      <c r="AD65" s="53"/>
      <c r="AE65" s="53"/>
      <c r="AF65" s="53"/>
      <c r="AG65" s="53"/>
      <c r="AH65" s="53"/>
      <c r="AI65" s="53"/>
      <c r="AJ65" s="53"/>
      <c r="AK65" s="53"/>
      <c r="AL65" s="53"/>
    </row>
    <row r="66" spans="1:38" s="3" customFormat="1" ht="13.5" customHeight="1">
      <c r="A66" s="3" t="s">
        <v>262</v>
      </c>
      <c r="B66" s="3">
        <v>138.93</v>
      </c>
      <c r="D66" s="3">
        <v>0</v>
      </c>
      <c r="E66" s="3">
        <v>37562.67</v>
      </c>
      <c r="F66" s="3">
        <v>8898.2099999999991</v>
      </c>
      <c r="G66" s="3">
        <v>1024.4000000000001</v>
      </c>
      <c r="H66" s="3">
        <v>31111.15</v>
      </c>
      <c r="I66" s="3">
        <v>0</v>
      </c>
      <c r="J66" s="3">
        <v>24331.85</v>
      </c>
      <c r="K66" s="3">
        <v>0</v>
      </c>
      <c r="L66" s="3">
        <v>1999.94</v>
      </c>
      <c r="M66" s="3">
        <v>0</v>
      </c>
      <c r="N66" s="3">
        <v>247.49</v>
      </c>
      <c r="P66" s="3">
        <v>162.25</v>
      </c>
      <c r="Q66" s="3">
        <v>21.35</v>
      </c>
      <c r="R66" s="3">
        <v>2794.77</v>
      </c>
      <c r="S66" s="3">
        <v>120.36</v>
      </c>
      <c r="U66" s="3">
        <f t="shared" ref="U66:U75" si="18">SUM(B66:T66)</f>
        <v>108413.37000000001</v>
      </c>
      <c r="V66" s="53"/>
      <c r="W66" s="53">
        <f t="shared" ref="W66:W75" si="19">U66/1024</f>
        <v>105.87243164062501</v>
      </c>
      <c r="X66" s="53"/>
      <c r="Y66" s="53"/>
      <c r="Z66" s="53"/>
      <c r="AA66" s="53"/>
      <c r="AB66" s="53"/>
      <c r="AC66" s="53"/>
      <c r="AD66" s="53"/>
      <c r="AE66" s="53"/>
      <c r="AF66" s="53"/>
      <c r="AG66" s="53"/>
      <c r="AH66" s="53"/>
      <c r="AI66" s="53"/>
      <c r="AJ66" s="53"/>
      <c r="AK66" s="53"/>
      <c r="AL66" s="53"/>
    </row>
    <row r="67" spans="1:38" s="3" customFormat="1" ht="13.5" customHeight="1">
      <c r="A67" s="3" t="s">
        <v>263</v>
      </c>
      <c r="B67" s="3">
        <v>49.26</v>
      </c>
      <c r="D67" s="3">
        <v>0</v>
      </c>
      <c r="E67" s="3">
        <v>77417.490000000005</v>
      </c>
      <c r="F67" s="3">
        <v>7546.54</v>
      </c>
      <c r="G67" s="3">
        <v>1276.19</v>
      </c>
      <c r="H67" s="3">
        <v>56951.92</v>
      </c>
      <c r="I67" s="3">
        <v>7082.64</v>
      </c>
      <c r="J67" s="3">
        <v>173069.86</v>
      </c>
      <c r="K67" s="3">
        <v>0</v>
      </c>
      <c r="L67" s="3">
        <v>2357.1799999999998</v>
      </c>
      <c r="M67" s="3">
        <v>0</v>
      </c>
      <c r="N67" s="3">
        <v>1154.17</v>
      </c>
      <c r="P67" s="3">
        <v>236.63</v>
      </c>
      <c r="Q67" s="3">
        <v>478.34</v>
      </c>
      <c r="R67" s="3">
        <v>5038.57</v>
      </c>
      <c r="S67" s="3">
        <v>173.71</v>
      </c>
      <c r="U67" s="3">
        <f t="shared" si="18"/>
        <v>332832.50000000006</v>
      </c>
      <c r="V67" s="53"/>
      <c r="W67" s="53">
        <f t="shared" si="19"/>
        <v>325.03173828125006</v>
      </c>
      <c r="X67" s="53"/>
      <c r="Y67" s="53"/>
      <c r="Z67" s="53"/>
      <c r="AA67" s="53"/>
      <c r="AB67" s="53"/>
      <c r="AC67" s="53"/>
      <c r="AD67" s="53"/>
      <c r="AE67" s="53"/>
      <c r="AF67" s="53"/>
      <c r="AG67" s="53"/>
      <c r="AH67" s="53"/>
      <c r="AI67" s="53"/>
      <c r="AJ67" s="53"/>
      <c r="AK67" s="53"/>
      <c r="AL67" s="53"/>
    </row>
    <row r="68" spans="1:38" s="3" customFormat="1" ht="13.5" customHeight="1">
      <c r="A68" s="3" t="s">
        <v>264</v>
      </c>
      <c r="B68" s="3">
        <v>1392.26</v>
      </c>
      <c r="D68" s="3">
        <v>0</v>
      </c>
      <c r="E68" s="3">
        <v>154749.39000000001</v>
      </c>
      <c r="F68" s="3">
        <v>34706.370000000003</v>
      </c>
      <c r="G68" s="3">
        <v>6642.36</v>
      </c>
      <c r="H68" s="3">
        <v>93618.240000000005</v>
      </c>
      <c r="I68" s="3">
        <v>16868.28</v>
      </c>
      <c r="J68" s="3">
        <v>108357.54</v>
      </c>
      <c r="K68" s="3">
        <v>0</v>
      </c>
      <c r="L68" s="3">
        <v>4727.8</v>
      </c>
      <c r="M68" s="3">
        <v>0</v>
      </c>
      <c r="N68" s="3">
        <v>3590</v>
      </c>
      <c r="P68" s="3">
        <v>709</v>
      </c>
      <c r="Q68" s="3">
        <v>1241.75</v>
      </c>
      <c r="R68" s="3">
        <v>28751.19</v>
      </c>
      <c r="S68" s="3">
        <v>225.3</v>
      </c>
      <c r="U68" s="3">
        <f t="shared" si="18"/>
        <v>455579.48</v>
      </c>
      <c r="V68" s="53"/>
      <c r="W68" s="53">
        <f t="shared" si="19"/>
        <v>444.90183593749998</v>
      </c>
      <c r="X68" s="53"/>
      <c r="Y68" s="53"/>
      <c r="Z68" s="53"/>
      <c r="AA68" s="53"/>
      <c r="AB68" s="53"/>
      <c r="AC68" s="53"/>
      <c r="AD68" s="53"/>
      <c r="AE68" s="53"/>
      <c r="AF68" s="53"/>
      <c r="AG68" s="53"/>
      <c r="AH68" s="53"/>
      <c r="AI68" s="53"/>
      <c r="AJ68" s="53"/>
      <c r="AK68" s="53"/>
      <c r="AL68" s="53"/>
    </row>
    <row r="69" spans="1:38" s="3" customFormat="1" ht="13.5" customHeight="1">
      <c r="A69" s="3" t="s">
        <v>265</v>
      </c>
      <c r="B69" s="3">
        <v>2407.21</v>
      </c>
      <c r="D69" s="3">
        <v>0</v>
      </c>
      <c r="E69" s="3">
        <v>241942.1</v>
      </c>
      <c r="F69" s="3">
        <v>42859.33</v>
      </c>
      <c r="G69" s="3">
        <v>7884.78</v>
      </c>
      <c r="H69" s="3">
        <v>124002.27</v>
      </c>
      <c r="I69" s="3">
        <v>26531.87</v>
      </c>
      <c r="J69" s="3">
        <v>213603.20000000001</v>
      </c>
      <c r="K69" s="3">
        <v>0</v>
      </c>
      <c r="L69" s="3">
        <v>1249.83</v>
      </c>
      <c r="M69" s="3">
        <v>0</v>
      </c>
      <c r="N69" s="3">
        <v>16002.1</v>
      </c>
      <c r="P69" s="3">
        <v>293.10000000000002</v>
      </c>
      <c r="Q69" s="3">
        <v>1258.76</v>
      </c>
      <c r="R69" s="3">
        <v>38385.199999999997</v>
      </c>
      <c r="S69" s="3">
        <v>159.52000000000001</v>
      </c>
      <c r="T69" s="3">
        <v>2965.3515625</v>
      </c>
      <c r="U69" s="3">
        <f t="shared" si="18"/>
        <v>719544.6215624999</v>
      </c>
      <c r="V69" s="53"/>
      <c r="W69" s="53">
        <f t="shared" si="19"/>
        <v>702.68029449462881</v>
      </c>
      <c r="X69" s="53"/>
      <c r="Y69" s="53"/>
      <c r="Z69" s="53"/>
      <c r="AA69" s="53"/>
      <c r="AB69" s="53"/>
      <c r="AC69" s="53"/>
      <c r="AD69" s="53"/>
      <c r="AE69" s="53"/>
      <c r="AF69" s="53"/>
      <c r="AG69" s="53"/>
      <c r="AH69" s="53"/>
      <c r="AI69" s="53"/>
      <c r="AJ69" s="53"/>
      <c r="AK69" s="53"/>
      <c r="AL69" s="53"/>
    </row>
    <row r="70" spans="1:38" s="3" customFormat="1" ht="13.5" customHeight="1">
      <c r="A70" s="3" t="s">
        <v>199</v>
      </c>
      <c r="B70" s="3">
        <v>2369.8000000000002</v>
      </c>
      <c r="D70" s="3">
        <v>0</v>
      </c>
      <c r="E70" s="3">
        <v>307616.55</v>
      </c>
      <c r="F70" s="3">
        <v>62273.75</v>
      </c>
      <c r="G70" s="3">
        <v>7738.11</v>
      </c>
      <c r="H70" s="3">
        <v>108923.66</v>
      </c>
      <c r="I70" s="3">
        <v>21501.53</v>
      </c>
      <c r="J70" s="3">
        <v>229654.86</v>
      </c>
      <c r="K70" s="3">
        <v>0</v>
      </c>
      <c r="L70" s="3">
        <v>0</v>
      </c>
      <c r="M70" s="3">
        <v>0</v>
      </c>
      <c r="N70" s="3">
        <v>27318.7</v>
      </c>
      <c r="P70" s="3">
        <v>437.26</v>
      </c>
      <c r="Q70" s="3">
        <v>1943.5</v>
      </c>
      <c r="R70" s="3">
        <v>32125.26</v>
      </c>
      <c r="S70" s="3">
        <v>171.87</v>
      </c>
      <c r="T70" s="3">
        <v>8900.791015625</v>
      </c>
      <c r="U70" s="3">
        <f t="shared" si="18"/>
        <v>810975.64101562498</v>
      </c>
      <c r="V70" s="53"/>
      <c r="W70" s="53">
        <f t="shared" si="19"/>
        <v>791.96839942932127</v>
      </c>
      <c r="X70" s="53"/>
      <c r="Y70" s="53"/>
      <c r="Z70" s="53"/>
      <c r="AA70" s="53"/>
      <c r="AB70" s="53"/>
      <c r="AC70" s="53"/>
      <c r="AD70" s="53"/>
      <c r="AE70" s="53"/>
      <c r="AF70" s="53"/>
      <c r="AG70" s="53"/>
      <c r="AH70" s="53"/>
      <c r="AI70" s="53"/>
      <c r="AJ70" s="53"/>
      <c r="AK70" s="53"/>
      <c r="AL70" s="53"/>
    </row>
    <row r="71" spans="1:38" s="3" customFormat="1" ht="13.5" customHeight="1">
      <c r="A71" s="3" t="s">
        <v>227</v>
      </c>
      <c r="B71" s="3">
        <v>1926.35</v>
      </c>
      <c r="D71" s="3">
        <v>0</v>
      </c>
      <c r="E71" s="3">
        <v>440519.04</v>
      </c>
      <c r="F71" s="3">
        <v>64610.66</v>
      </c>
      <c r="G71" s="3">
        <v>9322.6299999999992</v>
      </c>
      <c r="H71" s="3">
        <v>163275.13</v>
      </c>
      <c r="I71" s="3">
        <v>46337.47</v>
      </c>
      <c r="J71" s="3">
        <v>336892.09</v>
      </c>
      <c r="K71" s="3">
        <v>0</v>
      </c>
      <c r="L71" s="3">
        <v>0</v>
      </c>
      <c r="M71" s="3">
        <v>18922.59</v>
      </c>
      <c r="N71" s="3">
        <v>55466.68</v>
      </c>
      <c r="P71" s="3">
        <v>1562.43</v>
      </c>
      <c r="Q71" s="3">
        <v>970.9</v>
      </c>
      <c r="R71" s="3">
        <v>37422.129999999997</v>
      </c>
      <c r="S71" s="3">
        <v>160.25</v>
      </c>
      <c r="T71" s="3">
        <v>24276.0546875</v>
      </c>
      <c r="U71" s="3">
        <f t="shared" si="18"/>
        <v>1201664.4046874996</v>
      </c>
      <c r="V71" s="53"/>
      <c r="W71" s="53">
        <f t="shared" si="19"/>
        <v>1173.5003952026364</v>
      </c>
      <c r="X71" s="53"/>
      <c r="Y71" s="53"/>
      <c r="Z71" s="53"/>
      <c r="AA71" s="53"/>
      <c r="AB71" s="53"/>
      <c r="AC71" s="53"/>
      <c r="AD71" s="53"/>
      <c r="AE71" s="53"/>
      <c r="AF71" s="53"/>
      <c r="AG71" s="53"/>
      <c r="AH71" s="53"/>
      <c r="AI71" s="53"/>
      <c r="AJ71" s="53"/>
      <c r="AK71" s="53"/>
      <c r="AL71" s="53"/>
    </row>
    <row r="72" spans="1:38" s="3" customFormat="1">
      <c r="A72" s="3" t="s">
        <v>228</v>
      </c>
      <c r="B72" s="3">
        <v>2209.9699999999998</v>
      </c>
      <c r="D72" s="3">
        <v>10070.84</v>
      </c>
      <c r="E72" s="3">
        <v>128370.94</v>
      </c>
      <c r="F72" s="3">
        <v>58831.3</v>
      </c>
      <c r="G72" s="3">
        <v>8201.1299999999992</v>
      </c>
      <c r="H72" s="3">
        <v>166504.39000000001</v>
      </c>
      <c r="I72" s="3">
        <v>64140.800000000003</v>
      </c>
      <c r="J72" s="3">
        <v>441752.05</v>
      </c>
      <c r="K72" s="3">
        <v>0</v>
      </c>
      <c r="L72" s="3">
        <v>0</v>
      </c>
      <c r="M72" s="3">
        <v>577753.49</v>
      </c>
      <c r="N72" s="3">
        <v>68255.14</v>
      </c>
      <c r="P72" s="3">
        <v>2950.92</v>
      </c>
      <c r="Q72" s="3">
        <v>1202.8399999999999</v>
      </c>
      <c r="R72" s="3">
        <v>14396.58</v>
      </c>
      <c r="S72" s="3">
        <v>83.67</v>
      </c>
      <c r="T72" s="3">
        <v>36875.556640625</v>
      </c>
      <c r="U72" s="3">
        <f t="shared" si="18"/>
        <v>1581599.6166406248</v>
      </c>
      <c r="V72" s="53"/>
      <c r="W72" s="53">
        <f t="shared" si="19"/>
        <v>1544.5308756256102</v>
      </c>
      <c r="X72" s="53"/>
      <c r="Y72" s="53"/>
      <c r="Z72" s="53"/>
      <c r="AA72" s="53"/>
      <c r="AB72" s="53"/>
      <c r="AC72" s="53"/>
      <c r="AD72" s="53"/>
      <c r="AE72" s="53"/>
      <c r="AF72" s="53"/>
      <c r="AG72" s="53"/>
      <c r="AH72" s="53"/>
      <c r="AI72" s="53"/>
      <c r="AJ72" s="53"/>
      <c r="AK72" s="53"/>
      <c r="AL72" s="53"/>
    </row>
    <row r="73" spans="1:38">
      <c r="A73" s="3" t="s">
        <v>229</v>
      </c>
      <c r="B73" s="3">
        <v>16898.87</v>
      </c>
      <c r="C73" s="3"/>
      <c r="D73" s="3">
        <v>285242.28999999998</v>
      </c>
      <c r="E73" s="3">
        <v>10030.66</v>
      </c>
      <c r="F73" s="3">
        <v>14792.75</v>
      </c>
      <c r="G73" s="3">
        <v>12367.11</v>
      </c>
      <c r="H73" s="3">
        <v>103515.98</v>
      </c>
      <c r="I73" s="3">
        <v>67632.78</v>
      </c>
      <c r="J73" s="3">
        <v>458873.97</v>
      </c>
      <c r="K73" s="3">
        <v>0</v>
      </c>
      <c r="L73" s="3">
        <v>0</v>
      </c>
      <c r="M73" s="3">
        <v>833477.8</v>
      </c>
      <c r="N73" s="3">
        <v>78733.53</v>
      </c>
      <c r="O73" s="3"/>
      <c r="P73" s="3">
        <v>4535</v>
      </c>
      <c r="Q73" s="3">
        <v>753.94</v>
      </c>
      <c r="R73" s="3">
        <v>63665.45</v>
      </c>
      <c r="S73" s="3">
        <v>65.959999999999994</v>
      </c>
      <c r="T73" s="3">
        <v>61036.396484375007</v>
      </c>
      <c r="U73" s="3">
        <f t="shared" si="18"/>
        <v>2011622.4864843749</v>
      </c>
      <c r="V73" s="14"/>
      <c r="W73" s="53">
        <f t="shared" si="19"/>
        <v>1964.4750844573973</v>
      </c>
      <c r="X73" s="14"/>
      <c r="Y73" s="14"/>
      <c r="Z73" s="14"/>
      <c r="AA73" s="14"/>
      <c r="AB73" s="14"/>
      <c r="AC73" s="14"/>
      <c r="AD73" s="14"/>
      <c r="AE73" s="14"/>
      <c r="AF73" s="14"/>
      <c r="AG73" s="14"/>
      <c r="AH73" s="14"/>
      <c r="AI73" s="14"/>
      <c r="AJ73" s="14"/>
      <c r="AK73" s="14"/>
      <c r="AL73" s="14"/>
    </row>
    <row r="74" spans="1:38">
      <c r="A74" s="3" t="s">
        <v>309</v>
      </c>
      <c r="B74" s="3">
        <v>42989.77</v>
      </c>
      <c r="C74" s="3">
        <v>9421.9062580885056</v>
      </c>
      <c r="D74" s="3">
        <v>499015.44078253541</v>
      </c>
      <c r="E74" s="3">
        <v>0</v>
      </c>
      <c r="F74" s="3">
        <v>0</v>
      </c>
      <c r="G74" s="3">
        <v>8834.6617666799502</v>
      </c>
      <c r="H74" s="3">
        <v>88017.605987849514</v>
      </c>
      <c r="I74" s="3">
        <v>104409.7853146808</v>
      </c>
      <c r="J74" s="3">
        <v>551575.30902038363</v>
      </c>
      <c r="K74" s="3">
        <v>294.49387910962093</v>
      </c>
      <c r="L74" s="3">
        <v>0</v>
      </c>
      <c r="M74" s="3">
        <v>887549.95605001308</v>
      </c>
      <c r="N74" s="3">
        <v>117409.10984277978</v>
      </c>
      <c r="O74" s="3"/>
      <c r="P74" s="3">
        <v>5467.301866283633</v>
      </c>
      <c r="Q74" s="3">
        <v>2927.6699196174704</v>
      </c>
      <c r="R74" s="3">
        <v>93544.986292993577</v>
      </c>
      <c r="S74" s="3">
        <v>323.89450921863283</v>
      </c>
      <c r="T74" s="3">
        <v>75730.31</v>
      </c>
      <c r="U74" s="3">
        <f t="shared" si="18"/>
        <v>2487512.2014902337</v>
      </c>
      <c r="V74" s="14"/>
      <c r="W74" s="53">
        <f t="shared" si="19"/>
        <v>2429.2111342678063</v>
      </c>
      <c r="X74" s="14"/>
      <c r="Y74" s="14"/>
      <c r="Z74" s="14"/>
      <c r="AA74" s="14"/>
      <c r="AB74" s="14"/>
      <c r="AC74" s="14"/>
      <c r="AD74" s="14"/>
      <c r="AE74" s="14"/>
      <c r="AF74" s="14"/>
      <c r="AG74" s="14"/>
      <c r="AH74" s="14"/>
      <c r="AI74" s="14"/>
      <c r="AJ74" s="14"/>
      <c r="AK74" s="14"/>
      <c r="AL74" s="14"/>
    </row>
    <row r="75" spans="1:38">
      <c r="A75" s="108" t="s">
        <v>435</v>
      </c>
      <c r="B75" s="3">
        <v>2727.3999999999996</v>
      </c>
      <c r="C75" s="3">
        <v>17850.21</v>
      </c>
      <c r="D75" s="3">
        <v>715443.44</v>
      </c>
      <c r="E75" s="3"/>
      <c r="F75" s="3"/>
      <c r="G75" s="3">
        <v>12707.89</v>
      </c>
      <c r="H75" s="3">
        <v>145096.23000000001</v>
      </c>
      <c r="I75" s="3">
        <v>93198.5</v>
      </c>
      <c r="J75" s="3">
        <v>974075.54999999981</v>
      </c>
      <c r="K75" s="3">
        <v>1494.64</v>
      </c>
      <c r="L75" s="3"/>
      <c r="M75" s="3">
        <v>1318277.6599999999</v>
      </c>
      <c r="N75" s="3">
        <v>142732.82999999999</v>
      </c>
      <c r="O75" s="3">
        <v>57.8</v>
      </c>
      <c r="P75" s="3">
        <v>743.55</v>
      </c>
      <c r="Q75" s="3">
        <v>5111.87</v>
      </c>
      <c r="R75" s="3">
        <v>107439.34999999998</v>
      </c>
      <c r="S75" s="3">
        <v>1463.7700000000002</v>
      </c>
      <c r="T75" s="3">
        <v>178018.71</v>
      </c>
      <c r="U75" s="3">
        <f t="shared" si="18"/>
        <v>3716439.3999999994</v>
      </c>
      <c r="V75" s="14"/>
      <c r="W75" s="53">
        <f t="shared" si="19"/>
        <v>3629.3353515624995</v>
      </c>
      <c r="X75" s="14"/>
      <c r="Y75" s="14"/>
      <c r="Z75" s="14"/>
      <c r="AA75" s="14"/>
      <c r="AB75" s="14"/>
      <c r="AC75" s="14"/>
      <c r="AD75" s="14"/>
      <c r="AE75" s="14"/>
      <c r="AF75" s="14"/>
      <c r="AG75" s="14"/>
      <c r="AH75" s="14"/>
      <c r="AI75" s="14"/>
      <c r="AJ75" s="14"/>
      <c r="AK75" s="14"/>
      <c r="AL75" s="14"/>
    </row>
    <row r="76" spans="1:38" s="167" customFormat="1" ht="25.5">
      <c r="A76" s="427" t="s">
        <v>92</v>
      </c>
      <c r="B76" s="205">
        <f>SUM(B65:B75)</f>
        <v>73115.239999999991</v>
      </c>
      <c r="C76" s="205">
        <f t="shared" ref="C76:U76" si="20">SUM(C65:C75)</f>
        <v>27272.116258088507</v>
      </c>
      <c r="D76" s="205">
        <f t="shared" si="20"/>
        <v>1509772.0107825354</v>
      </c>
      <c r="E76" s="205">
        <f t="shared" si="20"/>
        <v>1409989.99</v>
      </c>
      <c r="F76" s="205">
        <f t="shared" si="20"/>
        <v>304231.37</v>
      </c>
      <c r="G76" s="205">
        <f t="shared" si="20"/>
        <v>76646.381766679944</v>
      </c>
      <c r="H76" s="205">
        <f t="shared" si="20"/>
        <v>1087485.3959878497</v>
      </c>
      <c r="I76" s="205">
        <f t="shared" si="20"/>
        <v>447703.71531468083</v>
      </c>
      <c r="J76" s="205">
        <f t="shared" si="20"/>
        <v>3519768.7690203832</v>
      </c>
      <c r="K76" s="205">
        <f t="shared" si="20"/>
        <v>1789.1338791096209</v>
      </c>
      <c r="L76" s="205">
        <f t="shared" si="20"/>
        <v>11654.49</v>
      </c>
      <c r="M76" s="205">
        <f t="shared" si="20"/>
        <v>3635981.4960500132</v>
      </c>
      <c r="N76" s="205">
        <f t="shared" si="20"/>
        <v>511016.08984277979</v>
      </c>
      <c r="O76" s="205">
        <f t="shared" si="20"/>
        <v>57.8</v>
      </c>
      <c r="P76" s="205">
        <f t="shared" si="20"/>
        <v>17232.751866283634</v>
      </c>
      <c r="Q76" s="205">
        <f t="shared" si="20"/>
        <v>15921.62991961747</v>
      </c>
      <c r="R76" s="205">
        <f t="shared" si="20"/>
        <v>425461.03629299352</v>
      </c>
      <c r="S76" s="205">
        <f t="shared" si="20"/>
        <v>3030.2445092186326</v>
      </c>
      <c r="T76" s="205">
        <f t="shared" si="20"/>
        <v>387803.17039062502</v>
      </c>
      <c r="U76" s="205">
        <f t="shared" si="20"/>
        <v>13465932.831880856</v>
      </c>
      <c r="V76" s="173"/>
      <c r="W76" s="173"/>
      <c r="X76" s="173"/>
      <c r="Y76" s="173"/>
      <c r="Z76" s="173"/>
      <c r="AA76" s="173"/>
      <c r="AB76" s="173"/>
      <c r="AC76" s="173"/>
      <c r="AD76" s="173"/>
      <c r="AE76" s="173"/>
      <c r="AF76" s="173"/>
      <c r="AG76" s="173"/>
      <c r="AH76" s="173"/>
      <c r="AI76" s="173"/>
      <c r="AJ76" s="173"/>
      <c r="AK76" s="173"/>
      <c r="AL76" s="173"/>
    </row>
    <row r="77" spans="1:38">
      <c r="A77" s="14"/>
      <c r="B77" s="14"/>
      <c r="C77" s="276"/>
      <c r="D77" s="14"/>
      <c r="E77" s="14"/>
      <c r="F77" s="14"/>
      <c r="G77" s="14"/>
      <c r="H77" s="14"/>
      <c r="I77" s="14"/>
      <c r="J77" s="14"/>
      <c r="K77" s="14"/>
      <c r="L77" s="14"/>
      <c r="M77" s="14"/>
      <c r="N77" s="14"/>
      <c r="O77" s="14"/>
      <c r="P77" s="14"/>
      <c r="Q77" s="14"/>
      <c r="R77" s="14"/>
      <c r="S77" s="14"/>
      <c r="T77" s="14"/>
      <c r="U77" s="14"/>
    </row>
    <row r="78" spans="1:38">
      <c r="Q78" s="14"/>
      <c r="R78" s="14"/>
      <c r="S78" s="14"/>
      <c r="T78" s="14"/>
      <c r="U78" s="14"/>
    </row>
  </sheetData>
  <mergeCells count="1">
    <mergeCell ref="A1:O1"/>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2010</oddFooter>
  </headerFooter>
  <rowBreaks count="1" manualBreakCount="1">
    <brk id="26" max="16383" man="1"/>
  </rowBreaks>
  <drawing r:id="rId2"/>
</worksheet>
</file>

<file path=xl/worksheets/sheet24.xml><?xml version="1.0" encoding="utf-8"?>
<worksheet xmlns="http://schemas.openxmlformats.org/spreadsheetml/2006/main" xmlns:r="http://schemas.openxmlformats.org/officeDocument/2006/relationships">
  <sheetPr codeName="Sheet20"/>
  <dimension ref="A1:H134"/>
  <sheetViews>
    <sheetView topLeftCell="A71" workbookViewId="0">
      <selection activeCell="A82" sqref="A82:E106"/>
    </sheetView>
  </sheetViews>
  <sheetFormatPr defaultColWidth="10.85546875" defaultRowHeight="12.75"/>
  <cols>
    <col min="1" max="1" width="7.7109375" style="145" customWidth="1"/>
    <col min="2" max="2" width="18.85546875" style="145" customWidth="1"/>
    <col min="3" max="3" width="71.5703125" style="145" customWidth="1"/>
    <col min="4" max="4" width="11.140625" style="6" customWidth="1"/>
    <col min="5" max="5" width="9.85546875" style="142" customWidth="1"/>
    <col min="6" max="6" width="4" style="142" customWidth="1"/>
    <col min="7" max="7" width="12.85546875" style="145" customWidth="1"/>
    <col min="8" max="8" width="18" style="145" customWidth="1"/>
    <col min="9" max="10" width="9.85546875" style="142" customWidth="1"/>
    <col min="11" max="16384" width="10.85546875" style="142"/>
  </cols>
  <sheetData>
    <row r="1" spans="1:8" ht="15">
      <c r="A1" s="570" t="s">
        <v>311</v>
      </c>
      <c r="B1" s="570"/>
      <c r="C1" s="570"/>
      <c r="D1" s="570"/>
      <c r="E1" s="570"/>
    </row>
    <row r="2" spans="1:8">
      <c r="A2" s="262"/>
      <c r="B2" s="42" t="s">
        <v>312</v>
      </c>
      <c r="C2" s="42" t="s">
        <v>272</v>
      </c>
      <c r="D2" s="262" t="s">
        <v>313</v>
      </c>
      <c r="E2" s="292" t="s">
        <v>314</v>
      </c>
    </row>
    <row r="3" spans="1:8">
      <c r="A3" s="262">
        <v>1</v>
      </c>
      <c r="B3" s="283" t="s">
        <v>54</v>
      </c>
      <c r="C3" s="293" t="s">
        <v>293</v>
      </c>
      <c r="D3" s="3">
        <v>93034.89</v>
      </c>
      <c r="E3" s="66">
        <v>483920</v>
      </c>
      <c r="G3" s="142"/>
      <c r="H3" s="142"/>
    </row>
    <row r="4" spans="1:8">
      <c r="A4" s="262">
        <v>2</v>
      </c>
      <c r="B4" s="283" t="s">
        <v>8</v>
      </c>
      <c r="C4" s="293" t="s">
        <v>290</v>
      </c>
      <c r="D4" s="3">
        <v>84600.44</v>
      </c>
      <c r="E4" s="66">
        <v>1094519</v>
      </c>
      <c r="G4" s="142"/>
      <c r="H4" s="142"/>
    </row>
    <row r="5" spans="1:8">
      <c r="A5" s="262">
        <v>3</v>
      </c>
      <c r="B5" s="283" t="s">
        <v>11</v>
      </c>
      <c r="C5" s="293" t="s">
        <v>294</v>
      </c>
      <c r="D5" s="3">
        <v>79064.38</v>
      </c>
      <c r="E5" s="66">
        <v>495140</v>
      </c>
      <c r="G5" s="142"/>
      <c r="H5" s="142"/>
    </row>
    <row r="6" spans="1:8">
      <c r="A6" s="263">
        <v>4</v>
      </c>
      <c r="B6" s="283" t="s">
        <v>16</v>
      </c>
      <c r="C6" s="293" t="s">
        <v>282</v>
      </c>
      <c r="D6" s="3">
        <v>62641.21</v>
      </c>
      <c r="E6" s="66">
        <v>510833</v>
      </c>
      <c r="G6" s="142"/>
      <c r="H6" s="142"/>
    </row>
    <row r="7" spans="1:8">
      <c r="A7" s="263">
        <v>5</v>
      </c>
      <c r="B7" s="283" t="s">
        <v>53</v>
      </c>
      <c r="C7" s="293" t="s">
        <v>283</v>
      </c>
      <c r="D7" s="3">
        <v>51678.06</v>
      </c>
      <c r="E7" s="66">
        <v>810148</v>
      </c>
      <c r="G7" s="142"/>
      <c r="H7" s="142"/>
    </row>
    <row r="8" spans="1:8">
      <c r="A8" s="263">
        <v>6</v>
      </c>
      <c r="B8" s="283" t="s">
        <v>13</v>
      </c>
      <c r="C8" s="293" t="s">
        <v>294</v>
      </c>
      <c r="D8" s="3">
        <v>46233.52</v>
      </c>
      <c r="E8" s="66">
        <v>292049</v>
      </c>
      <c r="G8" s="142"/>
      <c r="H8" s="142"/>
    </row>
    <row r="9" spans="1:8">
      <c r="A9" s="263">
        <v>7</v>
      </c>
      <c r="B9" s="283" t="s">
        <v>12</v>
      </c>
      <c r="C9" s="293" t="s">
        <v>295</v>
      </c>
      <c r="D9" s="3">
        <v>45930.94</v>
      </c>
      <c r="E9" s="66">
        <v>755558</v>
      </c>
      <c r="G9" s="142"/>
      <c r="H9" s="142"/>
    </row>
    <row r="10" spans="1:8">
      <c r="A10" s="263">
        <v>8</v>
      </c>
      <c r="B10" s="283" t="s">
        <v>17</v>
      </c>
      <c r="C10" s="293" t="s">
        <v>268</v>
      </c>
      <c r="D10" s="3">
        <v>45624.18</v>
      </c>
      <c r="E10" s="66">
        <v>1729248</v>
      </c>
      <c r="G10" s="142"/>
      <c r="H10" s="142"/>
    </row>
    <row r="11" spans="1:8">
      <c r="A11" s="263">
        <v>9</v>
      </c>
      <c r="B11" s="283" t="s">
        <v>18</v>
      </c>
      <c r="C11" s="148" t="s">
        <v>315</v>
      </c>
      <c r="D11" s="3">
        <v>45578.47</v>
      </c>
      <c r="E11" s="66">
        <v>5414685</v>
      </c>
      <c r="G11" s="142"/>
      <c r="H11" s="142"/>
    </row>
    <row r="12" spans="1:8">
      <c r="A12" s="263">
        <v>10</v>
      </c>
      <c r="B12" s="283" t="s">
        <v>19</v>
      </c>
      <c r="C12" s="148" t="s">
        <v>284</v>
      </c>
      <c r="D12" s="3">
        <v>43639.45</v>
      </c>
      <c r="E12" s="66">
        <v>519463</v>
      </c>
      <c r="G12" s="142"/>
      <c r="H12" s="142"/>
    </row>
    <row r="14" spans="1:8" ht="15">
      <c r="A14" s="570" t="s">
        <v>281</v>
      </c>
      <c r="B14" s="570"/>
      <c r="C14" s="570"/>
      <c r="D14" s="570"/>
      <c r="E14" s="570"/>
      <c r="G14" s="142"/>
      <c r="H14" s="142"/>
    </row>
    <row r="15" spans="1:8" ht="12" customHeight="1">
      <c r="A15" s="262"/>
      <c r="B15" s="42" t="s">
        <v>312</v>
      </c>
      <c r="C15" s="42" t="s">
        <v>272</v>
      </c>
      <c r="D15" s="262" t="s">
        <v>313</v>
      </c>
      <c r="E15" s="292" t="s">
        <v>314</v>
      </c>
      <c r="G15" s="142"/>
      <c r="H15" s="142"/>
    </row>
    <row r="16" spans="1:8" ht="12" customHeight="1">
      <c r="A16" s="262">
        <v>1</v>
      </c>
      <c r="B16" s="283" t="s">
        <v>8</v>
      </c>
      <c r="C16" s="294" t="s">
        <v>290</v>
      </c>
      <c r="D16" s="290">
        <v>124618.63</v>
      </c>
      <c r="E16" s="289">
        <v>2771007</v>
      </c>
      <c r="G16" s="142"/>
      <c r="H16" s="142"/>
    </row>
    <row r="17" spans="1:8" ht="12" customHeight="1">
      <c r="A17" s="262">
        <v>2</v>
      </c>
      <c r="B17" s="283" t="s">
        <v>9</v>
      </c>
      <c r="C17" s="295" t="s">
        <v>291</v>
      </c>
      <c r="D17" s="290">
        <v>111146.03</v>
      </c>
      <c r="E17" s="289">
        <v>2903073</v>
      </c>
      <c r="G17" s="142"/>
      <c r="H17" s="142"/>
    </row>
    <row r="18" spans="1:8" ht="12" customHeight="1">
      <c r="A18" s="262">
        <v>3</v>
      </c>
      <c r="B18" s="283" t="s">
        <v>10</v>
      </c>
      <c r="C18" s="294" t="s">
        <v>292</v>
      </c>
      <c r="D18" s="290">
        <v>102767.58</v>
      </c>
      <c r="E18" s="289">
        <v>722931</v>
      </c>
      <c r="G18" s="142"/>
      <c r="H18" s="142"/>
    </row>
    <row r="19" spans="1:8" ht="12" customHeight="1">
      <c r="A19" s="263">
        <v>4</v>
      </c>
      <c r="B19" s="283" t="s">
        <v>54</v>
      </c>
      <c r="C19" s="294" t="s">
        <v>293</v>
      </c>
      <c r="D19" s="290">
        <v>93648.47</v>
      </c>
      <c r="E19" s="289">
        <v>976410</v>
      </c>
      <c r="G19" s="142"/>
      <c r="H19" s="142"/>
    </row>
    <row r="20" spans="1:8" ht="12" customHeight="1">
      <c r="A20" s="263">
        <v>5</v>
      </c>
      <c r="B20" s="283" t="s">
        <v>11</v>
      </c>
      <c r="C20" s="294" t="s">
        <v>294</v>
      </c>
      <c r="D20" s="290">
        <v>86588.36</v>
      </c>
      <c r="E20" s="289">
        <v>571815</v>
      </c>
      <c r="G20" s="142"/>
      <c r="H20" s="142"/>
    </row>
    <row r="21" spans="1:8" ht="12" customHeight="1">
      <c r="A21" s="263">
        <v>6</v>
      </c>
      <c r="B21" s="283" t="s">
        <v>12</v>
      </c>
      <c r="C21" s="294" t="s">
        <v>295</v>
      </c>
      <c r="D21" s="290">
        <v>82150.44</v>
      </c>
      <c r="E21" s="289">
        <v>2361609</v>
      </c>
      <c r="G21" s="142"/>
      <c r="H21" s="142"/>
    </row>
    <row r="22" spans="1:8" ht="12" customHeight="1">
      <c r="A22" s="263">
        <v>7</v>
      </c>
      <c r="B22" s="283" t="s">
        <v>13</v>
      </c>
      <c r="C22" s="294" t="s">
        <v>316</v>
      </c>
      <c r="D22" s="290">
        <v>60130.46</v>
      </c>
      <c r="E22" s="289">
        <v>364638</v>
      </c>
      <c r="G22" s="142"/>
      <c r="H22" s="142"/>
    </row>
    <row r="23" spans="1:8" ht="12" customHeight="1">
      <c r="A23" s="263">
        <v>8</v>
      </c>
      <c r="B23" s="283" t="s">
        <v>14</v>
      </c>
      <c r="C23" s="294" t="s">
        <v>268</v>
      </c>
      <c r="D23" s="290">
        <v>49630.35</v>
      </c>
      <c r="E23" s="289">
        <v>1937871</v>
      </c>
      <c r="G23" s="142"/>
      <c r="H23" s="142"/>
    </row>
    <row r="24" spans="1:8" ht="12" customHeight="1">
      <c r="A24" s="263">
        <v>9</v>
      </c>
      <c r="B24" s="283" t="s">
        <v>53</v>
      </c>
      <c r="C24" s="294" t="s">
        <v>269</v>
      </c>
      <c r="D24" s="290">
        <v>46681.83</v>
      </c>
      <c r="E24" s="289">
        <v>1287054</v>
      </c>
      <c r="G24" s="142"/>
      <c r="H24" s="142"/>
    </row>
    <row r="25" spans="1:8" ht="12" customHeight="1">
      <c r="A25" s="263">
        <v>10</v>
      </c>
      <c r="B25" s="283" t="s">
        <v>52</v>
      </c>
      <c r="C25" s="295" t="s">
        <v>270</v>
      </c>
      <c r="D25" s="290">
        <v>45379.45</v>
      </c>
      <c r="E25" s="289">
        <v>1050686</v>
      </c>
      <c r="G25" s="142"/>
      <c r="H25" s="142"/>
    </row>
    <row r="26" spans="1:8">
      <c r="A26"/>
      <c r="B26"/>
      <c r="C26"/>
      <c r="D26"/>
      <c r="E26" s="6"/>
      <c r="G26" s="142"/>
      <c r="H26" s="142"/>
    </row>
    <row r="27" spans="1:8" ht="15">
      <c r="A27" s="571" t="s">
        <v>317</v>
      </c>
      <c r="B27" s="572"/>
      <c r="C27" s="572"/>
      <c r="D27" s="572"/>
      <c r="E27" s="573"/>
      <c r="G27" s="142"/>
      <c r="H27" s="142"/>
    </row>
    <row r="28" spans="1:8">
      <c r="A28" s="262"/>
      <c r="B28" s="262" t="s">
        <v>145</v>
      </c>
      <c r="C28" s="262" t="s">
        <v>318</v>
      </c>
      <c r="D28" s="262" t="s">
        <v>87</v>
      </c>
      <c r="E28" s="292" t="s">
        <v>233</v>
      </c>
      <c r="G28" s="142"/>
      <c r="H28" s="142"/>
    </row>
    <row r="29" spans="1:8">
      <c r="A29" s="262">
        <v>1</v>
      </c>
      <c r="B29" s="283" t="s">
        <v>9</v>
      </c>
      <c r="C29" s="295" t="s">
        <v>291</v>
      </c>
      <c r="D29" s="290">
        <v>196138.506714508</v>
      </c>
      <c r="E29" s="289">
        <v>4372203</v>
      </c>
      <c r="G29" s="142"/>
      <c r="H29" s="142"/>
    </row>
    <row r="30" spans="1:8">
      <c r="A30" s="262">
        <v>2</v>
      </c>
      <c r="B30" s="283" t="s">
        <v>8</v>
      </c>
      <c r="C30" s="295" t="s">
        <v>290</v>
      </c>
      <c r="D30" s="290">
        <v>165987.98944526899</v>
      </c>
      <c r="E30" s="289">
        <v>2740625</v>
      </c>
      <c r="G30" s="142"/>
      <c r="H30" s="142"/>
    </row>
    <row r="31" spans="1:8">
      <c r="A31" s="262">
        <v>3</v>
      </c>
      <c r="B31" s="283" t="s">
        <v>12</v>
      </c>
      <c r="C31" s="295" t="s">
        <v>295</v>
      </c>
      <c r="D31" s="290">
        <v>129814.394872499</v>
      </c>
      <c r="E31" s="289">
        <v>1505551</v>
      </c>
      <c r="G31" s="142"/>
      <c r="H31" s="142"/>
    </row>
    <row r="32" spans="1:8">
      <c r="A32" s="263">
        <v>4</v>
      </c>
      <c r="B32" s="283" t="s">
        <v>298</v>
      </c>
      <c r="C32" s="294" t="s">
        <v>299</v>
      </c>
      <c r="D32" s="290">
        <v>92435.132680815601</v>
      </c>
      <c r="E32" s="289">
        <v>1016617</v>
      </c>
      <c r="G32" s="142"/>
      <c r="H32" s="142"/>
    </row>
    <row r="33" spans="1:8">
      <c r="A33" s="263">
        <v>5</v>
      </c>
      <c r="B33" s="283" t="s">
        <v>52</v>
      </c>
      <c r="C33" s="294" t="s">
        <v>300</v>
      </c>
      <c r="D33" s="290">
        <v>76969.066405799196</v>
      </c>
      <c r="E33" s="289">
        <v>1271568</v>
      </c>
      <c r="G33" s="142"/>
      <c r="H33" s="142"/>
    </row>
    <row r="34" spans="1:8">
      <c r="A34" s="263">
        <v>6</v>
      </c>
      <c r="B34" s="283" t="s">
        <v>11</v>
      </c>
      <c r="C34" s="294" t="s">
        <v>294</v>
      </c>
      <c r="D34" s="290">
        <v>76395.475724142001</v>
      </c>
      <c r="E34" s="289">
        <v>520382</v>
      </c>
      <c r="G34" s="142"/>
      <c r="H34" s="142"/>
    </row>
    <row r="35" spans="1:8">
      <c r="A35" s="263">
        <v>7</v>
      </c>
      <c r="B35" s="283" t="s">
        <v>54</v>
      </c>
      <c r="C35" s="294" t="s">
        <v>293</v>
      </c>
      <c r="D35" s="290">
        <v>73551.466931229399</v>
      </c>
      <c r="E35" s="289">
        <v>5151841</v>
      </c>
      <c r="G35" s="142"/>
      <c r="H35" s="142"/>
    </row>
    <row r="36" spans="1:8">
      <c r="A36" s="263">
        <v>8</v>
      </c>
      <c r="B36" s="283" t="s">
        <v>301</v>
      </c>
      <c r="C36" s="294" t="s">
        <v>282</v>
      </c>
      <c r="D36" s="290">
        <v>70918.780934014299</v>
      </c>
      <c r="E36" s="289">
        <v>776452</v>
      </c>
      <c r="G36" s="142"/>
      <c r="H36" s="142"/>
    </row>
    <row r="37" spans="1:8">
      <c r="A37" s="263">
        <v>9</v>
      </c>
      <c r="B37" s="283" t="s">
        <v>14</v>
      </c>
      <c r="C37" s="294" t="s">
        <v>268</v>
      </c>
      <c r="D37" s="290">
        <v>70132.051120114498</v>
      </c>
      <c r="E37" s="289">
        <v>2799820</v>
      </c>
      <c r="G37" s="142"/>
      <c r="H37" s="142"/>
    </row>
    <row r="38" spans="1:8">
      <c r="A38" s="263">
        <v>10</v>
      </c>
      <c r="B38" s="283" t="s">
        <v>10</v>
      </c>
      <c r="C38" s="294" t="s">
        <v>292</v>
      </c>
      <c r="D38" s="290">
        <v>69015.678275994898</v>
      </c>
      <c r="E38" s="289">
        <v>503350</v>
      </c>
      <c r="G38" s="142"/>
      <c r="H38" s="142"/>
    </row>
    <row r="39" spans="1:8">
      <c r="A39"/>
      <c r="B39"/>
      <c r="C39" s="296"/>
      <c r="D39"/>
      <c r="E39" s="6"/>
      <c r="G39" s="142"/>
      <c r="H39" s="142"/>
    </row>
    <row r="40" spans="1:8" ht="15">
      <c r="A40" s="574" t="s">
        <v>438</v>
      </c>
      <c r="B40" s="572"/>
      <c r="C40" s="572"/>
      <c r="D40" s="572"/>
      <c r="E40" s="573"/>
      <c r="G40" s="142"/>
      <c r="H40" s="142"/>
    </row>
    <row r="41" spans="1:8">
      <c r="A41" s="262"/>
      <c r="B41" s="262" t="s">
        <v>145</v>
      </c>
      <c r="C41" s="262" t="s">
        <v>318</v>
      </c>
      <c r="D41" s="262" t="s">
        <v>87</v>
      </c>
      <c r="E41" s="292" t="s">
        <v>233</v>
      </c>
      <c r="G41" s="142"/>
      <c r="H41" s="142"/>
    </row>
    <row r="42" spans="1:8">
      <c r="A42" s="262">
        <v>1</v>
      </c>
      <c r="B42" s="283" t="s">
        <v>298</v>
      </c>
      <c r="C42" s="295" t="s">
        <v>299</v>
      </c>
      <c r="D42" s="290">
        <v>226826.39</v>
      </c>
      <c r="E42" s="289">
        <v>2850783</v>
      </c>
      <c r="G42" s="142"/>
      <c r="H42" s="142"/>
    </row>
    <row r="43" spans="1:8">
      <c r="A43" s="262">
        <v>2</v>
      </c>
      <c r="B43" s="283" t="s">
        <v>8</v>
      </c>
      <c r="C43" s="295" t="s">
        <v>418</v>
      </c>
      <c r="D43" s="290">
        <v>210100.01</v>
      </c>
      <c r="E43" s="289">
        <v>2378453</v>
      </c>
      <c r="G43" s="142"/>
      <c r="H43" s="142"/>
    </row>
    <row r="44" spans="1:8">
      <c r="A44" s="262">
        <v>3</v>
      </c>
      <c r="B44" s="283" t="s">
        <v>14</v>
      </c>
      <c r="C44" s="295" t="s">
        <v>419</v>
      </c>
      <c r="D44" s="290">
        <v>158329.60000000001</v>
      </c>
      <c r="E44" s="289">
        <v>6432178</v>
      </c>
      <c r="G44" s="142"/>
      <c r="H44" s="142"/>
    </row>
    <row r="45" spans="1:8">
      <c r="A45" s="263">
        <v>4</v>
      </c>
      <c r="B45" s="283" t="s">
        <v>12</v>
      </c>
      <c r="C45" s="294" t="s">
        <v>420</v>
      </c>
      <c r="D45" s="290">
        <v>156542.44</v>
      </c>
      <c r="E45" s="289">
        <v>1707672</v>
      </c>
      <c r="G45" s="142"/>
      <c r="H45" s="142"/>
    </row>
    <row r="46" spans="1:8">
      <c r="A46" s="263">
        <v>5</v>
      </c>
      <c r="B46" s="283" t="s">
        <v>9</v>
      </c>
      <c r="C46" s="294" t="s">
        <v>411</v>
      </c>
      <c r="D46" s="290">
        <v>141685.42000000001</v>
      </c>
      <c r="E46" s="289">
        <v>9320890</v>
      </c>
      <c r="G46" s="142"/>
      <c r="H46" s="142"/>
    </row>
    <row r="47" spans="1:8">
      <c r="A47" s="263">
        <v>6</v>
      </c>
      <c r="B47" s="283" t="s">
        <v>412</v>
      </c>
      <c r="C47" s="294" t="s">
        <v>413</v>
      </c>
      <c r="D47" s="290">
        <v>126802.22</v>
      </c>
      <c r="E47" s="289">
        <v>1629756</v>
      </c>
      <c r="G47" s="142"/>
      <c r="H47" s="142"/>
    </row>
    <row r="48" spans="1:8">
      <c r="A48" s="263">
        <v>7</v>
      </c>
      <c r="B48" s="283" t="s">
        <v>17</v>
      </c>
      <c r="C48" s="294" t="s">
        <v>421</v>
      </c>
      <c r="D48" s="290">
        <v>122261.48</v>
      </c>
      <c r="E48" s="289">
        <v>4865754</v>
      </c>
      <c r="G48" s="142"/>
      <c r="H48" s="142"/>
    </row>
    <row r="49" spans="1:8">
      <c r="A49" s="263">
        <v>8</v>
      </c>
      <c r="B49" s="283" t="s">
        <v>54</v>
      </c>
      <c r="C49" s="294" t="s">
        <v>414</v>
      </c>
      <c r="D49" s="290">
        <v>114249.9</v>
      </c>
      <c r="E49" s="289">
        <v>816726</v>
      </c>
      <c r="G49" s="142"/>
      <c r="H49" s="142"/>
    </row>
    <row r="50" spans="1:8">
      <c r="A50" s="263">
        <v>9</v>
      </c>
      <c r="B50" s="283" t="s">
        <v>301</v>
      </c>
      <c r="C50" s="294" t="s">
        <v>282</v>
      </c>
      <c r="D50" s="290">
        <v>100876.07</v>
      </c>
      <c r="E50" s="289">
        <v>1252625</v>
      </c>
      <c r="G50" s="142"/>
      <c r="H50" s="142"/>
    </row>
    <row r="51" spans="1:8">
      <c r="A51" s="263">
        <v>10</v>
      </c>
      <c r="B51" s="283" t="s">
        <v>10</v>
      </c>
      <c r="C51" s="294" t="s">
        <v>422</v>
      </c>
      <c r="D51" s="290">
        <v>86922.21</v>
      </c>
      <c r="E51" s="289">
        <v>675024</v>
      </c>
      <c r="G51" s="142"/>
      <c r="H51" s="142"/>
    </row>
    <row r="52" spans="1:8">
      <c r="A52"/>
      <c r="B52"/>
      <c r="C52" s="296"/>
      <c r="D52"/>
      <c r="E52" s="6"/>
      <c r="G52" s="142"/>
      <c r="H52" s="142"/>
    </row>
    <row r="53" spans="1:8">
      <c r="A53"/>
      <c r="B53"/>
      <c r="C53" s="296" t="s">
        <v>277</v>
      </c>
      <c r="D53"/>
      <c r="E53" s="6"/>
      <c r="G53" s="142"/>
      <c r="H53" s="142"/>
    </row>
    <row r="54" spans="1:8">
      <c r="A54" s="297"/>
      <c r="B54" s="297"/>
      <c r="C54" s="297"/>
      <c r="D54" s="297"/>
      <c r="E54" s="298"/>
      <c r="G54" s="142"/>
      <c r="H54" s="142"/>
    </row>
    <row r="55" spans="1:8">
      <c r="A55"/>
      <c r="B55"/>
      <c r="C55"/>
      <c r="D55"/>
      <c r="E55" s="6"/>
      <c r="G55" s="142"/>
      <c r="H55" s="142"/>
    </row>
    <row r="56" spans="1:8" ht="15">
      <c r="A56" s="570" t="s">
        <v>328</v>
      </c>
      <c r="B56" s="570"/>
      <c r="C56" s="570"/>
      <c r="D56" s="570"/>
      <c r="E56" s="570"/>
      <c r="G56" s="142"/>
      <c r="H56" s="142"/>
    </row>
    <row r="57" spans="1:8" ht="18.95" customHeight="1">
      <c r="A57" s="262" t="s">
        <v>319</v>
      </c>
      <c r="B57" s="42" t="s">
        <v>145</v>
      </c>
      <c r="C57" s="262" t="s">
        <v>272</v>
      </c>
      <c r="D57" s="42" t="s">
        <v>320</v>
      </c>
      <c r="E57" s="150" t="s">
        <v>321</v>
      </c>
      <c r="G57" s="142"/>
      <c r="H57" s="142"/>
    </row>
    <row r="58" spans="1:8" ht="14.1" customHeight="1">
      <c r="A58" s="262">
        <v>1</v>
      </c>
      <c r="B58" s="149" t="s">
        <v>34</v>
      </c>
      <c r="C58" s="293" t="s">
        <v>273</v>
      </c>
      <c r="D58" s="9">
        <v>6493328</v>
      </c>
      <c r="E58" s="3">
        <v>8376.59</v>
      </c>
      <c r="G58" s="142"/>
      <c r="H58" s="142"/>
    </row>
    <row r="59" spans="1:8" ht="14.1" customHeight="1">
      <c r="A59" s="262">
        <v>2</v>
      </c>
      <c r="B59" s="149" t="s">
        <v>18</v>
      </c>
      <c r="C59" s="148" t="s">
        <v>315</v>
      </c>
      <c r="D59" s="9">
        <v>5414685</v>
      </c>
      <c r="E59" s="3">
        <v>45578.47</v>
      </c>
      <c r="G59" s="142"/>
      <c r="H59" s="142"/>
    </row>
    <row r="60" spans="1:8" ht="14.1" customHeight="1">
      <c r="A60" s="262">
        <v>3</v>
      </c>
      <c r="B60" s="149" t="s">
        <v>21</v>
      </c>
      <c r="C60" s="293" t="s">
        <v>251</v>
      </c>
      <c r="D60" s="9">
        <v>4160032</v>
      </c>
      <c r="E60" s="3">
        <v>5077.67</v>
      </c>
      <c r="G60" s="142"/>
      <c r="H60" s="142"/>
    </row>
    <row r="61" spans="1:8" ht="14.1" customHeight="1">
      <c r="A61" s="263">
        <v>4</v>
      </c>
      <c r="B61" s="149" t="s">
        <v>2</v>
      </c>
      <c r="C61" s="148" t="s">
        <v>286</v>
      </c>
      <c r="D61" s="9">
        <v>4068806</v>
      </c>
      <c r="E61" s="3">
        <v>2045.26</v>
      </c>
      <c r="G61" s="142"/>
      <c r="H61" s="142"/>
    </row>
    <row r="62" spans="1:8" ht="14.1" customHeight="1">
      <c r="A62" s="263">
        <v>5</v>
      </c>
      <c r="B62" s="149" t="s">
        <v>3</v>
      </c>
      <c r="C62" s="293" t="s">
        <v>285</v>
      </c>
      <c r="D62" s="9">
        <v>3768426</v>
      </c>
      <c r="E62" s="3">
        <v>10253.42</v>
      </c>
      <c r="G62" s="142"/>
      <c r="H62" s="142"/>
    </row>
    <row r="63" spans="1:8" ht="14.1" customHeight="1">
      <c r="A63" s="263">
        <v>6</v>
      </c>
      <c r="B63" s="148" t="s">
        <v>4</v>
      </c>
      <c r="C63" s="293" t="s">
        <v>322</v>
      </c>
      <c r="D63" s="9">
        <v>3510199</v>
      </c>
      <c r="E63" s="3">
        <v>3126.36</v>
      </c>
      <c r="G63" s="142"/>
      <c r="H63" s="142"/>
    </row>
    <row r="64" spans="1:8" ht="14.1" customHeight="1">
      <c r="A64" s="263">
        <v>7</v>
      </c>
      <c r="B64" s="149" t="s">
        <v>288</v>
      </c>
      <c r="C64" s="293" t="s">
        <v>267</v>
      </c>
      <c r="D64" s="9">
        <v>3322769</v>
      </c>
      <c r="E64" s="3">
        <v>1528.13</v>
      </c>
      <c r="G64" s="142"/>
      <c r="H64" s="142"/>
    </row>
    <row r="65" spans="1:8" ht="14.1" customHeight="1">
      <c r="A65" s="263">
        <v>8</v>
      </c>
      <c r="B65" s="149" t="s">
        <v>20</v>
      </c>
      <c r="C65" s="293" t="s">
        <v>258</v>
      </c>
      <c r="D65" s="9">
        <v>2443224</v>
      </c>
      <c r="E65" s="3">
        <v>10120.24</v>
      </c>
      <c r="G65" s="142"/>
      <c r="H65" s="142"/>
    </row>
    <row r="66" spans="1:8" ht="14.1" customHeight="1">
      <c r="A66" s="263">
        <v>9</v>
      </c>
      <c r="B66" s="149" t="s">
        <v>36</v>
      </c>
      <c r="C66" s="293" t="s">
        <v>257</v>
      </c>
      <c r="D66" s="9">
        <v>1981820</v>
      </c>
      <c r="E66" s="3">
        <v>802.64</v>
      </c>
      <c r="G66" s="142"/>
      <c r="H66" s="142"/>
    </row>
    <row r="67" spans="1:8" ht="14.1" customHeight="1">
      <c r="A67" s="263">
        <v>10</v>
      </c>
      <c r="B67" s="149" t="s">
        <v>5</v>
      </c>
      <c r="C67" s="148" t="s">
        <v>323</v>
      </c>
      <c r="D67" s="9">
        <v>1897084</v>
      </c>
      <c r="E67" s="3">
        <v>2409.3200000000002</v>
      </c>
      <c r="G67" s="142"/>
      <c r="H67" s="142"/>
    </row>
    <row r="68" spans="1:8">
      <c r="A68"/>
      <c r="B68"/>
      <c r="C68"/>
      <c r="D68"/>
      <c r="E68" s="6"/>
      <c r="G68" s="142"/>
      <c r="H68" s="142"/>
    </row>
    <row r="69" spans="1:8" ht="15">
      <c r="A69" s="570" t="s">
        <v>326</v>
      </c>
      <c r="B69" s="570"/>
      <c r="C69" s="570"/>
      <c r="D69" s="570"/>
      <c r="E69" s="570"/>
      <c r="G69" s="142"/>
      <c r="H69" s="142"/>
    </row>
    <row r="70" spans="1:8">
      <c r="A70" s="262"/>
      <c r="B70" s="42" t="s">
        <v>145</v>
      </c>
      <c r="C70" s="262" t="s">
        <v>272</v>
      </c>
      <c r="D70" s="42" t="s">
        <v>320</v>
      </c>
      <c r="E70" s="150" t="s">
        <v>321</v>
      </c>
      <c r="G70" s="142"/>
      <c r="H70" s="142"/>
    </row>
    <row r="71" spans="1:8">
      <c r="A71" s="262">
        <v>1</v>
      </c>
      <c r="B71" s="2" t="s">
        <v>20</v>
      </c>
      <c r="C71" s="293" t="s">
        <v>258</v>
      </c>
      <c r="D71" s="9">
        <v>9410738</v>
      </c>
      <c r="E71" s="3">
        <v>16731.669999999998</v>
      </c>
      <c r="G71" s="142"/>
      <c r="H71" s="142"/>
    </row>
    <row r="72" spans="1:8">
      <c r="A72" s="262">
        <v>2</v>
      </c>
      <c r="B72" s="2" t="s">
        <v>21</v>
      </c>
      <c r="C72" s="293" t="s">
        <v>251</v>
      </c>
      <c r="D72" s="9">
        <v>5320157</v>
      </c>
      <c r="E72" s="3">
        <v>5462.87</v>
      </c>
      <c r="G72" s="142"/>
      <c r="H72" s="142"/>
    </row>
    <row r="73" spans="1:8">
      <c r="A73" s="262">
        <v>3</v>
      </c>
      <c r="B73" s="2" t="s">
        <v>34</v>
      </c>
      <c r="C73" s="293" t="s">
        <v>273</v>
      </c>
      <c r="D73" s="9">
        <v>4710287</v>
      </c>
      <c r="E73" s="3">
        <v>5248</v>
      </c>
      <c r="G73" s="142"/>
      <c r="H73" s="142"/>
    </row>
    <row r="74" spans="1:8">
      <c r="A74" s="263">
        <v>4</v>
      </c>
      <c r="B74" s="2" t="s">
        <v>35</v>
      </c>
      <c r="C74" s="293" t="s">
        <v>252</v>
      </c>
      <c r="D74" s="9">
        <v>3611579</v>
      </c>
      <c r="E74" s="3">
        <v>3584.12</v>
      </c>
      <c r="G74" s="142"/>
      <c r="H74" s="142"/>
    </row>
    <row r="75" spans="1:8">
      <c r="A75" s="263">
        <v>5</v>
      </c>
      <c r="B75" s="2" t="s">
        <v>36</v>
      </c>
      <c r="C75" s="293" t="s">
        <v>257</v>
      </c>
      <c r="D75" s="9">
        <v>3053976</v>
      </c>
      <c r="E75" s="3">
        <v>694.65</v>
      </c>
      <c r="G75" s="142"/>
      <c r="H75" s="142"/>
    </row>
    <row r="76" spans="1:8">
      <c r="A76" s="263">
        <v>6</v>
      </c>
      <c r="B76" s="2" t="s">
        <v>9</v>
      </c>
      <c r="C76" s="293" t="s">
        <v>274</v>
      </c>
      <c r="D76" s="9">
        <v>2901691</v>
      </c>
      <c r="E76" s="3">
        <v>111146.01</v>
      </c>
      <c r="G76" s="142"/>
      <c r="H76" s="142"/>
    </row>
    <row r="77" spans="1:8">
      <c r="A77" s="263">
        <v>7</v>
      </c>
      <c r="B77" s="2" t="s">
        <v>37</v>
      </c>
      <c r="C77" s="293" t="s">
        <v>275</v>
      </c>
      <c r="D77" s="9">
        <v>2775012</v>
      </c>
      <c r="E77" s="3">
        <v>653.29999999999995</v>
      </c>
      <c r="G77" s="142"/>
      <c r="H77" s="142"/>
    </row>
    <row r="78" spans="1:8">
      <c r="A78" s="263">
        <v>8</v>
      </c>
      <c r="B78" s="2" t="s">
        <v>8</v>
      </c>
      <c r="C78" s="293" t="s">
        <v>290</v>
      </c>
      <c r="D78" s="9">
        <v>2771007</v>
      </c>
      <c r="E78" s="3">
        <v>124618.63</v>
      </c>
      <c r="G78" s="142"/>
      <c r="H78" s="142"/>
    </row>
    <row r="79" spans="1:8">
      <c r="A79" s="263">
        <v>9</v>
      </c>
      <c r="B79" s="2" t="s">
        <v>324</v>
      </c>
      <c r="C79" s="293" t="s">
        <v>276</v>
      </c>
      <c r="D79" s="9">
        <v>2496794</v>
      </c>
      <c r="E79" s="3">
        <v>1073.53</v>
      </c>
      <c r="G79" s="142"/>
      <c r="H79" s="142"/>
    </row>
    <row r="80" spans="1:8">
      <c r="A80" s="263">
        <v>10</v>
      </c>
      <c r="B80" s="2" t="s">
        <v>288</v>
      </c>
      <c r="C80" s="283" t="s">
        <v>325</v>
      </c>
      <c r="D80" s="9">
        <v>2485467</v>
      </c>
      <c r="E80" s="3">
        <v>1808.74</v>
      </c>
      <c r="G80" s="142"/>
      <c r="H80" s="142"/>
    </row>
    <row r="81" spans="1:8">
      <c r="A81"/>
      <c r="B81"/>
      <c r="C81"/>
      <c r="D81"/>
      <c r="E81" s="6"/>
      <c r="G81" s="142"/>
      <c r="H81" s="142"/>
    </row>
    <row r="82" spans="1:8" ht="15">
      <c r="A82" s="571" t="s">
        <v>327</v>
      </c>
      <c r="B82" s="572"/>
      <c r="C82" s="572"/>
      <c r="D82" s="572"/>
      <c r="E82" s="573"/>
      <c r="G82" s="142"/>
      <c r="H82" s="142"/>
    </row>
    <row r="83" spans="1:8">
      <c r="A83" s="262"/>
      <c r="B83" s="42" t="s">
        <v>145</v>
      </c>
      <c r="C83" s="262" t="s">
        <v>318</v>
      </c>
      <c r="D83" s="42" t="s">
        <v>308</v>
      </c>
      <c r="E83" s="150" t="s">
        <v>87</v>
      </c>
      <c r="G83" s="142"/>
      <c r="H83" s="142"/>
    </row>
    <row r="84" spans="1:8">
      <c r="A84" s="262">
        <v>1</v>
      </c>
      <c r="B84" s="2" t="s">
        <v>302</v>
      </c>
      <c r="C84" s="84" t="s">
        <v>303</v>
      </c>
      <c r="D84" s="9">
        <v>8563521</v>
      </c>
      <c r="E84" s="3">
        <v>2467.6549080848695</v>
      </c>
      <c r="G84" s="142"/>
      <c r="H84" s="142"/>
    </row>
    <row r="85" spans="1:8">
      <c r="A85" s="262">
        <v>2</v>
      </c>
      <c r="B85" s="2" t="s">
        <v>35</v>
      </c>
      <c r="C85" s="84" t="s">
        <v>252</v>
      </c>
      <c r="D85" s="9">
        <v>8045425</v>
      </c>
      <c r="E85" s="3">
        <v>8537.7468915195459</v>
      </c>
      <c r="G85" s="142"/>
      <c r="H85" s="142"/>
    </row>
    <row r="86" spans="1:8">
      <c r="A86" s="262">
        <v>3</v>
      </c>
      <c r="B86" s="2" t="s">
        <v>36</v>
      </c>
      <c r="C86" s="84" t="s">
        <v>257</v>
      </c>
      <c r="D86" s="9">
        <v>7218381</v>
      </c>
      <c r="E86" s="3">
        <v>1582.0043485774993</v>
      </c>
      <c r="G86" s="142"/>
      <c r="H86" s="142"/>
    </row>
    <row r="87" spans="1:8">
      <c r="A87" s="262">
        <v>4</v>
      </c>
      <c r="B87" s="2" t="s">
        <v>37</v>
      </c>
      <c r="C87" s="84" t="s">
        <v>275</v>
      </c>
      <c r="D87" s="9">
        <v>6340602</v>
      </c>
      <c r="E87" s="3">
        <v>1415.799168732643</v>
      </c>
      <c r="G87" s="142"/>
      <c r="H87" s="142"/>
    </row>
    <row r="88" spans="1:8">
      <c r="A88" s="262">
        <v>5</v>
      </c>
      <c r="B88" s="2" t="s">
        <v>20</v>
      </c>
      <c r="C88" s="293" t="s">
        <v>258</v>
      </c>
      <c r="D88" s="9">
        <v>6246276</v>
      </c>
      <c r="E88" s="3">
        <v>7757.075707175255</v>
      </c>
      <c r="G88" s="142"/>
      <c r="H88" s="142"/>
    </row>
    <row r="89" spans="1:8">
      <c r="A89" s="262">
        <v>6</v>
      </c>
      <c r="B89" s="2" t="s">
        <v>21</v>
      </c>
      <c r="C89" s="293" t="s">
        <v>304</v>
      </c>
      <c r="D89" s="9">
        <v>6053135</v>
      </c>
      <c r="E89" s="3">
        <v>6706.0223517961504</v>
      </c>
      <c r="G89" s="142"/>
      <c r="H89" s="142"/>
    </row>
    <row r="90" spans="1:8">
      <c r="A90" s="262">
        <v>7</v>
      </c>
      <c r="B90" s="2" t="s">
        <v>305</v>
      </c>
      <c r="C90" s="293" t="s">
        <v>306</v>
      </c>
      <c r="D90" s="9">
        <v>5495849</v>
      </c>
      <c r="E90" s="3">
        <v>2977.9350210409166</v>
      </c>
      <c r="G90" s="142"/>
      <c r="H90" s="142"/>
    </row>
    <row r="91" spans="1:8">
      <c r="A91" s="262">
        <v>8</v>
      </c>
      <c r="B91" s="2" t="s">
        <v>357</v>
      </c>
      <c r="C91" s="293" t="s">
        <v>358</v>
      </c>
      <c r="D91" s="9">
        <v>5467986</v>
      </c>
      <c r="E91" s="3">
        <v>12.806673331260681</v>
      </c>
      <c r="G91" s="142"/>
      <c r="H91" s="142"/>
    </row>
    <row r="92" spans="1:8">
      <c r="A92" s="262">
        <v>9</v>
      </c>
      <c r="B92" s="2" t="s">
        <v>54</v>
      </c>
      <c r="C92" s="283" t="s">
        <v>293</v>
      </c>
      <c r="D92" s="9">
        <v>5151841</v>
      </c>
      <c r="E92" s="3">
        <v>73541.154313241001</v>
      </c>
      <c r="G92" s="142"/>
      <c r="H92" s="142"/>
    </row>
    <row r="93" spans="1:8">
      <c r="A93" s="262">
        <v>10</v>
      </c>
      <c r="B93" s="2" t="s">
        <v>34</v>
      </c>
      <c r="C93" s="84" t="s">
        <v>359</v>
      </c>
      <c r="D93" s="9">
        <v>5025697</v>
      </c>
      <c r="E93" s="3">
        <v>5184.2265083084103</v>
      </c>
      <c r="G93" s="142"/>
      <c r="H93" s="142"/>
    </row>
    <row r="94" spans="1:8">
      <c r="A94" s="142"/>
      <c r="B94" s="142"/>
      <c r="C94" s="142"/>
      <c r="D94" s="142"/>
      <c r="G94" s="142"/>
      <c r="H94" s="142"/>
    </row>
    <row r="95" spans="1:8" ht="15">
      <c r="A95" s="574" t="s">
        <v>439</v>
      </c>
      <c r="B95" s="572"/>
      <c r="C95" s="572"/>
      <c r="D95" s="572"/>
      <c r="E95" s="573"/>
      <c r="G95" s="142"/>
      <c r="H95" s="142"/>
    </row>
    <row r="96" spans="1:8">
      <c r="A96" s="262"/>
      <c r="B96" s="42" t="s">
        <v>145</v>
      </c>
      <c r="C96" s="262" t="s">
        <v>318</v>
      </c>
      <c r="D96" s="42" t="s">
        <v>308</v>
      </c>
      <c r="E96" s="150" t="s">
        <v>87</v>
      </c>
      <c r="G96" s="142"/>
      <c r="H96" s="142"/>
    </row>
    <row r="97" spans="1:8">
      <c r="A97" s="262">
        <v>1</v>
      </c>
      <c r="B97" s="2" t="s">
        <v>54</v>
      </c>
      <c r="C97" s="84" t="s">
        <v>415</v>
      </c>
      <c r="D97" s="9">
        <v>47126600</v>
      </c>
      <c r="E97" s="3">
        <v>2782.47</v>
      </c>
      <c r="G97" s="142"/>
      <c r="H97" s="142"/>
    </row>
    <row r="98" spans="1:8">
      <c r="A98" s="262">
        <v>2</v>
      </c>
      <c r="B98" s="2" t="s">
        <v>302</v>
      </c>
      <c r="C98" s="84" t="s">
        <v>303</v>
      </c>
      <c r="D98" s="9">
        <v>15365035</v>
      </c>
      <c r="E98" s="3">
        <v>5158.2879999999996</v>
      </c>
      <c r="G98" s="142"/>
      <c r="H98" s="142"/>
    </row>
    <row r="99" spans="1:8">
      <c r="A99" s="262">
        <v>3</v>
      </c>
      <c r="B99" s="2" t="s">
        <v>34</v>
      </c>
      <c r="C99" s="84" t="s">
        <v>423</v>
      </c>
      <c r="D99" s="9">
        <v>12207462</v>
      </c>
      <c r="E99" s="3">
        <v>14338.23</v>
      </c>
      <c r="G99" s="142"/>
      <c r="H99" s="142"/>
    </row>
    <row r="100" spans="1:8">
      <c r="A100" s="262">
        <v>4</v>
      </c>
      <c r="B100" s="2" t="s">
        <v>424</v>
      </c>
      <c r="C100" s="84" t="s">
        <v>416</v>
      </c>
      <c r="D100" s="9">
        <v>12004610</v>
      </c>
      <c r="E100" s="3">
        <v>15691.49</v>
      </c>
      <c r="G100" s="142"/>
      <c r="H100" s="142"/>
    </row>
    <row r="101" spans="1:8">
      <c r="A101" s="262">
        <v>5</v>
      </c>
      <c r="B101" s="2" t="s">
        <v>21</v>
      </c>
      <c r="C101" s="293" t="s">
        <v>304</v>
      </c>
      <c r="D101" s="9">
        <v>9906940</v>
      </c>
      <c r="E101" s="3">
        <v>11740.5</v>
      </c>
      <c r="G101" s="142"/>
      <c r="H101" s="142"/>
    </row>
    <row r="102" spans="1:8">
      <c r="A102" s="262">
        <v>6</v>
      </c>
      <c r="B102" s="2" t="s">
        <v>425</v>
      </c>
      <c r="C102" s="293" t="s">
        <v>417</v>
      </c>
      <c r="D102" s="9">
        <v>9506179</v>
      </c>
      <c r="E102" s="3">
        <v>9297.75</v>
      </c>
      <c r="G102" s="142"/>
      <c r="H102" s="142"/>
    </row>
    <row r="103" spans="1:8">
      <c r="A103" s="262">
        <v>7</v>
      </c>
      <c r="B103" s="2" t="s">
        <v>9</v>
      </c>
      <c r="C103" s="293" t="s">
        <v>411</v>
      </c>
      <c r="D103" s="9">
        <v>9320890</v>
      </c>
      <c r="E103" s="3">
        <v>141685.42000000001</v>
      </c>
      <c r="G103" s="142"/>
      <c r="H103" s="142"/>
    </row>
    <row r="104" spans="1:8">
      <c r="A104" s="262">
        <v>8</v>
      </c>
      <c r="B104" s="2" t="s">
        <v>35</v>
      </c>
      <c r="C104" s="293" t="s">
        <v>252</v>
      </c>
      <c r="D104" s="9">
        <v>7170225</v>
      </c>
      <c r="E104" s="3">
        <v>8949.83</v>
      </c>
      <c r="G104" s="142"/>
      <c r="H104" s="142"/>
    </row>
    <row r="105" spans="1:8">
      <c r="A105" s="262">
        <v>9</v>
      </c>
      <c r="B105" s="2" t="s">
        <v>305</v>
      </c>
      <c r="C105" s="283" t="s">
        <v>306</v>
      </c>
      <c r="D105" s="9">
        <v>6810203</v>
      </c>
      <c r="E105" s="3">
        <v>4584.3990000000003</v>
      </c>
      <c r="G105" s="142"/>
      <c r="H105" s="142"/>
    </row>
    <row r="106" spans="1:8">
      <c r="A106" s="262">
        <v>10</v>
      </c>
      <c r="B106" s="2" t="s">
        <v>14</v>
      </c>
      <c r="C106" s="84" t="s">
        <v>419</v>
      </c>
      <c r="D106" s="9">
        <v>6432178</v>
      </c>
      <c r="E106" s="3">
        <v>158329.60000000001</v>
      </c>
      <c r="G106" s="142"/>
      <c r="H106" s="142"/>
    </row>
    <row r="107" spans="1:8">
      <c r="A107" s="142"/>
      <c r="B107" s="142"/>
      <c r="C107" s="142"/>
      <c r="D107" s="142"/>
      <c r="G107" s="142"/>
      <c r="H107" s="142"/>
    </row>
    <row r="108" spans="1:8">
      <c r="A108" s="142"/>
      <c r="B108" s="142"/>
      <c r="C108" s="429" t="s">
        <v>440</v>
      </c>
      <c r="D108" s="142"/>
      <c r="G108" s="142"/>
      <c r="H108" s="142"/>
    </row>
    <row r="109" spans="1:8">
      <c r="A109" s="142"/>
      <c r="B109" s="142"/>
      <c r="C109" s="142"/>
      <c r="D109" s="142"/>
      <c r="G109" s="142"/>
      <c r="H109" s="142"/>
    </row>
    <row r="110" spans="1:8">
      <c r="A110" s="142"/>
      <c r="B110" s="142"/>
      <c r="C110" s="142"/>
      <c r="D110" s="142"/>
      <c r="G110" s="142"/>
      <c r="H110" s="142"/>
    </row>
    <row r="111" spans="1:8">
      <c r="A111" s="142"/>
      <c r="B111" s="142"/>
      <c r="C111" s="142"/>
      <c r="D111" s="142"/>
      <c r="G111" s="142"/>
      <c r="H111" s="142"/>
    </row>
    <row r="112" spans="1:8">
      <c r="A112" s="142"/>
      <c r="B112" s="142"/>
      <c r="C112" s="142"/>
      <c r="D112" s="142"/>
      <c r="G112" s="142"/>
      <c r="H112" s="142"/>
    </row>
    <row r="113" spans="1:8">
      <c r="A113" s="142"/>
      <c r="B113" s="142"/>
      <c r="C113" s="142"/>
      <c r="D113" s="142"/>
      <c r="G113" s="142"/>
      <c r="H113" s="142"/>
    </row>
    <row r="114" spans="1:8">
      <c r="A114" s="142"/>
      <c r="B114" s="142"/>
      <c r="C114" s="142"/>
      <c r="D114" s="142"/>
      <c r="G114" s="142"/>
      <c r="H114" s="142"/>
    </row>
    <row r="115" spans="1:8">
      <c r="A115" s="142"/>
      <c r="B115" s="142"/>
      <c r="C115" s="142"/>
      <c r="D115" s="142"/>
      <c r="G115" s="142"/>
      <c r="H115" s="142"/>
    </row>
    <row r="116" spans="1:8">
      <c r="A116" s="142"/>
      <c r="B116" s="142"/>
      <c r="C116" s="142"/>
      <c r="D116" s="142"/>
      <c r="G116" s="142"/>
      <c r="H116" s="142"/>
    </row>
    <row r="117" spans="1:8">
      <c r="A117" s="142"/>
      <c r="B117" s="142"/>
      <c r="C117" s="142"/>
      <c r="D117" s="142"/>
      <c r="G117" s="142"/>
      <c r="H117" s="142"/>
    </row>
    <row r="118" spans="1:8">
      <c r="A118" s="142"/>
      <c r="B118" s="142"/>
      <c r="C118" s="142"/>
      <c r="D118" s="142"/>
      <c r="G118" s="142"/>
      <c r="H118" s="142"/>
    </row>
    <row r="119" spans="1:8">
      <c r="A119" s="142"/>
      <c r="B119" s="142"/>
      <c r="C119" s="142"/>
      <c r="D119" s="142"/>
      <c r="G119" s="142"/>
      <c r="H119" s="142"/>
    </row>
    <row r="120" spans="1:8">
      <c r="A120" s="142"/>
      <c r="B120" s="142"/>
      <c r="C120" s="142"/>
      <c r="D120" s="142"/>
      <c r="G120" s="142"/>
      <c r="H120" s="142"/>
    </row>
    <row r="121" spans="1:8">
      <c r="A121" s="142"/>
      <c r="B121" s="142"/>
      <c r="C121" s="142"/>
      <c r="D121" s="142"/>
    </row>
    <row r="122" spans="1:8">
      <c r="A122" s="142"/>
      <c r="B122" s="142"/>
      <c r="C122" s="142"/>
      <c r="D122" s="142"/>
    </row>
    <row r="123" spans="1:8">
      <c r="A123" s="142"/>
      <c r="B123" s="142"/>
      <c r="C123" s="142"/>
      <c r="D123" s="142"/>
    </row>
    <row r="124" spans="1:8">
      <c r="A124" s="142"/>
      <c r="B124" s="142"/>
      <c r="C124" s="142"/>
      <c r="D124" s="142"/>
    </row>
    <row r="125" spans="1:8">
      <c r="A125" s="142"/>
      <c r="B125" s="142"/>
      <c r="C125" s="142"/>
      <c r="D125" s="142"/>
    </row>
    <row r="126" spans="1:8">
      <c r="A126" s="142"/>
      <c r="B126" s="142"/>
      <c r="C126" s="142"/>
      <c r="D126" s="142"/>
    </row>
    <row r="127" spans="1:8">
      <c r="A127" s="142"/>
      <c r="B127" s="142"/>
      <c r="C127" s="142"/>
      <c r="D127" s="142"/>
    </row>
    <row r="128" spans="1:8">
      <c r="A128" s="142"/>
      <c r="B128" s="142"/>
      <c r="C128" s="142"/>
      <c r="D128" s="142"/>
    </row>
    <row r="129" spans="1:4">
      <c r="A129" s="142"/>
      <c r="B129" s="142"/>
      <c r="C129" s="142"/>
      <c r="D129" s="142"/>
    </row>
    <row r="130" spans="1:4">
      <c r="A130" s="142"/>
      <c r="B130" s="142"/>
      <c r="C130" s="142"/>
      <c r="D130" s="142"/>
    </row>
    <row r="131" spans="1:4">
      <c r="A131" s="142"/>
      <c r="B131" s="142"/>
      <c r="C131" s="142"/>
      <c r="D131" s="142"/>
    </row>
    <row r="132" spans="1:4">
      <c r="A132" s="142"/>
      <c r="B132" s="142"/>
      <c r="C132" s="142"/>
      <c r="D132" s="142"/>
    </row>
    <row r="133" spans="1:4">
      <c r="A133" s="142"/>
      <c r="B133" s="142"/>
      <c r="C133" s="142"/>
      <c r="D133" s="142"/>
    </row>
    <row r="134" spans="1:4">
      <c r="A134" s="142"/>
      <c r="B134" s="142"/>
      <c r="C134" s="142"/>
      <c r="D134" s="142"/>
    </row>
  </sheetData>
  <mergeCells count="8">
    <mergeCell ref="A1:E1"/>
    <mergeCell ref="A27:E27"/>
    <mergeCell ref="A40:E40"/>
    <mergeCell ref="A95:E95"/>
    <mergeCell ref="A69:E69"/>
    <mergeCell ref="A82:E82"/>
    <mergeCell ref="A14:E14"/>
    <mergeCell ref="A56:E56"/>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2010</oddFooter>
  </headerFooter>
</worksheet>
</file>

<file path=xl/worksheets/sheet25.xml><?xml version="1.0" encoding="utf-8"?>
<worksheet xmlns="http://schemas.openxmlformats.org/spreadsheetml/2006/main" xmlns:r="http://schemas.openxmlformats.org/officeDocument/2006/relationships">
  <sheetPr codeName="Sheet21"/>
  <dimension ref="A1:H22"/>
  <sheetViews>
    <sheetView workbookViewId="0">
      <selection activeCell="A13" sqref="A13:E15"/>
    </sheetView>
  </sheetViews>
  <sheetFormatPr defaultColWidth="11.42578125" defaultRowHeight="12.75"/>
  <cols>
    <col min="1" max="1" width="17.28515625" customWidth="1"/>
    <col min="5" max="5" width="11.42578125" style="1"/>
    <col min="6" max="6" width="3.5703125" customWidth="1"/>
  </cols>
  <sheetData>
    <row r="1" spans="1:5" s="1" customFormat="1">
      <c r="A1" s="282" t="s">
        <v>347</v>
      </c>
      <c r="B1"/>
      <c r="C1"/>
      <c r="D1"/>
    </row>
    <row r="2" spans="1:5">
      <c r="A2" s="42" t="s">
        <v>191</v>
      </c>
      <c r="B2" s="42" t="s">
        <v>329</v>
      </c>
      <c r="C2" s="42" t="s">
        <v>330</v>
      </c>
      <c r="D2" s="262" t="s">
        <v>331</v>
      </c>
      <c r="E2" s="28" t="s">
        <v>441</v>
      </c>
    </row>
    <row r="3" spans="1:5">
      <c r="A3" s="2" t="s">
        <v>146</v>
      </c>
      <c r="B3" s="9">
        <v>35960845</v>
      </c>
      <c r="C3" s="9">
        <v>56769710</v>
      </c>
      <c r="D3" s="9">
        <v>120843195</v>
      </c>
      <c r="E3" s="9">
        <v>152842193</v>
      </c>
    </row>
    <row r="4" spans="1:5">
      <c r="A4" s="2" t="s">
        <v>234</v>
      </c>
      <c r="B4" s="9">
        <v>35546541</v>
      </c>
      <c r="C4" s="9">
        <v>29382642</v>
      </c>
      <c r="D4" s="9">
        <v>43295098</v>
      </c>
      <c r="E4" s="9">
        <v>91176918</v>
      </c>
    </row>
    <row r="5" spans="1:5">
      <c r="A5" s="2" t="s">
        <v>235</v>
      </c>
      <c r="B5" s="9">
        <v>21807890</v>
      </c>
      <c r="C5" s="9">
        <v>29173637</v>
      </c>
      <c r="D5" s="9">
        <v>44757028</v>
      </c>
      <c r="E5" s="9">
        <v>108980268</v>
      </c>
    </row>
    <row r="6" spans="1:5">
      <c r="A6" s="2" t="s">
        <v>236</v>
      </c>
      <c r="B6" s="9">
        <v>4047924</v>
      </c>
      <c r="C6" s="9">
        <v>4775660</v>
      </c>
      <c r="D6" s="9">
        <v>8503374</v>
      </c>
      <c r="E6" s="9">
        <v>21765044</v>
      </c>
    </row>
    <row r="7" spans="1:5">
      <c r="A7" s="2" t="s">
        <v>237</v>
      </c>
      <c r="B7" s="9">
        <v>430281</v>
      </c>
      <c r="C7" s="9">
        <v>309215</v>
      </c>
      <c r="D7" s="9">
        <v>658128</v>
      </c>
      <c r="E7" s="9">
        <v>995209</v>
      </c>
    </row>
    <row r="8" spans="1:5">
      <c r="A8" s="2" t="s">
        <v>133</v>
      </c>
      <c r="B8" s="9">
        <v>3730370</v>
      </c>
      <c r="C8" s="9">
        <v>6215965</v>
      </c>
      <c r="D8" s="9">
        <v>15838991</v>
      </c>
      <c r="E8" s="9">
        <v>19175655</v>
      </c>
    </row>
    <row r="9" spans="1:5">
      <c r="A9" s="283" t="s">
        <v>348</v>
      </c>
      <c r="B9" s="9">
        <v>18975176</v>
      </c>
      <c r="C9" s="9">
        <v>18361473</v>
      </c>
      <c r="D9" s="9">
        <v>20768015</v>
      </c>
      <c r="E9" s="9">
        <v>17864446</v>
      </c>
    </row>
    <row r="10" spans="1:5">
      <c r="A10" s="356" t="s">
        <v>349</v>
      </c>
      <c r="B10" s="13"/>
      <c r="C10" s="14"/>
      <c r="D10" s="13"/>
      <c r="E10" s="276"/>
    </row>
    <row r="11" spans="1:5">
      <c r="A11" s="356" t="s">
        <v>352</v>
      </c>
      <c r="B11" s="13"/>
      <c r="C11" s="14"/>
      <c r="D11" s="13"/>
      <c r="E11" s="276"/>
    </row>
    <row r="12" spans="1:5">
      <c r="B12" s="6"/>
      <c r="D12" s="6"/>
    </row>
    <row r="13" spans="1:5">
      <c r="A13" s="484" t="s">
        <v>26</v>
      </c>
      <c r="B13" s="42" t="s">
        <v>329</v>
      </c>
      <c r="C13" s="42" t="s">
        <v>25</v>
      </c>
      <c r="D13" s="262" t="s">
        <v>331</v>
      </c>
      <c r="E13" s="28" t="s">
        <v>441</v>
      </c>
    </row>
    <row r="14" spans="1:5">
      <c r="A14" s="2" t="s">
        <v>146</v>
      </c>
      <c r="B14" s="9">
        <f>B$3</f>
        <v>35960845</v>
      </c>
      <c r="C14" s="9">
        <f>C$3</f>
        <v>56769710</v>
      </c>
      <c r="D14" s="9">
        <f>$D3</f>
        <v>120843195</v>
      </c>
      <c r="E14" s="9">
        <f>E3</f>
        <v>152842193</v>
      </c>
    </row>
    <row r="15" spans="1:5">
      <c r="A15" s="2" t="s">
        <v>24</v>
      </c>
      <c r="B15" s="9">
        <f>SUM(B$4:B$8)</f>
        <v>65563006</v>
      </c>
      <c r="C15" s="9">
        <f>SUM(C4:C8)</f>
        <v>69857119</v>
      </c>
      <c r="D15" s="9">
        <f>SUM(D4:D8)</f>
        <v>113052619</v>
      </c>
      <c r="E15" s="9">
        <f>SUM(E4:E8)</f>
        <v>242093094</v>
      </c>
    </row>
    <row r="16" spans="1:5">
      <c r="E16"/>
    </row>
    <row r="17" spans="1:8">
      <c r="A17" s="2" t="s">
        <v>345</v>
      </c>
      <c r="B17" s="42" t="s">
        <v>254</v>
      </c>
      <c r="C17" s="42" t="s">
        <v>25</v>
      </c>
      <c r="D17" s="262" t="s">
        <v>331</v>
      </c>
      <c r="E17" s="28" t="s">
        <v>441</v>
      </c>
    </row>
    <row r="18" spans="1:8">
      <c r="A18" s="2" t="s">
        <v>146</v>
      </c>
      <c r="B18" s="299">
        <v>630.5</v>
      </c>
      <c r="C18" s="299">
        <v>763.25908203125016</v>
      </c>
      <c r="D18" s="299">
        <v>886.57</v>
      </c>
      <c r="E18" s="299">
        <v>1195.22</v>
      </c>
    </row>
    <row r="19" spans="1:8">
      <c r="A19" s="2" t="s">
        <v>24</v>
      </c>
      <c r="B19" s="299">
        <v>757.3</v>
      </c>
      <c r="C19" s="299">
        <v>1063.0125683593751</v>
      </c>
      <c r="D19" s="299">
        <f>1396.45-(23.4-7.5)</f>
        <v>1380.55</v>
      </c>
      <c r="E19" s="299">
        <v>2097.4899999999998</v>
      </c>
    </row>
    <row r="21" spans="1:8">
      <c r="C21" s="300"/>
    </row>
    <row r="22" spans="1:8" ht="15">
      <c r="G22" s="355" t="s">
        <v>346</v>
      </c>
      <c r="H22" s="301"/>
    </row>
  </sheetData>
  <sortState ref="A3:E7">
    <sortCondition ref="E3:E7"/>
  </sortState>
  <phoneticPr fontId="2"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&amp;RDecember 2010</oddFooter>
  </headerFooter>
  <ignoredErrors>
    <ignoredError sqref="C15:E15" formulaRange="1"/>
  </ignoredErrors>
  <drawing r:id="rId2"/>
</worksheet>
</file>

<file path=xl/worksheets/sheet26.xml><?xml version="1.0" encoding="utf-8"?>
<worksheet xmlns="http://schemas.openxmlformats.org/spreadsheetml/2006/main" xmlns:r="http://schemas.openxmlformats.org/officeDocument/2006/relationships">
  <sheetPr codeName="Sheet22"/>
  <dimension ref="A2:F6"/>
  <sheetViews>
    <sheetView workbookViewId="0">
      <selection activeCell="H40" sqref="H40"/>
    </sheetView>
  </sheetViews>
  <sheetFormatPr defaultColWidth="11.42578125" defaultRowHeight="12.75"/>
  <cols>
    <col min="1" max="6" width="12.7109375" customWidth="1"/>
  </cols>
  <sheetData>
    <row r="2" spans="1:6" s="303" customFormat="1">
      <c r="A2" s="193" t="s">
        <v>15</v>
      </c>
      <c r="B2" s="302" t="s">
        <v>30</v>
      </c>
      <c r="C2" s="302" t="s">
        <v>38</v>
      </c>
      <c r="D2" s="302" t="s">
        <v>42</v>
      </c>
      <c r="E2" s="418" t="s">
        <v>445</v>
      </c>
      <c r="F2" s="302" t="s">
        <v>39</v>
      </c>
    </row>
    <row r="3" spans="1:6">
      <c r="A3" s="42" t="s">
        <v>43</v>
      </c>
      <c r="B3" s="2">
        <v>72</v>
      </c>
      <c r="C3" s="2">
        <v>136</v>
      </c>
      <c r="D3" s="2">
        <v>51</v>
      </c>
      <c r="E3" s="2">
        <v>24</v>
      </c>
      <c r="F3" s="9">
        <v>179703</v>
      </c>
    </row>
    <row r="4" spans="1:6">
      <c r="A4" s="42" t="s">
        <v>25</v>
      </c>
      <c r="B4" s="2">
        <v>168</v>
      </c>
      <c r="C4" s="2">
        <v>283</v>
      </c>
      <c r="D4" s="2">
        <v>41</v>
      </c>
      <c r="E4" s="2">
        <v>144</v>
      </c>
      <c r="F4" s="9">
        <v>147847</v>
      </c>
    </row>
    <row r="5" spans="1:6">
      <c r="A5" s="262" t="s">
        <v>331</v>
      </c>
      <c r="B5" s="2">
        <v>167</v>
      </c>
      <c r="C5" s="2">
        <v>329</v>
      </c>
      <c r="D5" s="2">
        <v>27</v>
      </c>
      <c r="E5" s="2">
        <v>161</v>
      </c>
      <c r="F5" s="9">
        <v>280987</v>
      </c>
    </row>
    <row r="6" spans="1:6">
      <c r="A6" s="28" t="s">
        <v>441</v>
      </c>
      <c r="B6" s="2">
        <v>124</v>
      </c>
      <c r="C6" s="2">
        <v>250</v>
      </c>
      <c r="D6" s="2">
        <v>18</v>
      </c>
      <c r="E6" s="2">
        <v>340</v>
      </c>
      <c r="F6" s="9">
        <v>481872</v>
      </c>
    </row>
  </sheetData>
  <phoneticPr fontId="2" type="noConversion"/>
  <pageMargins left="0.75" right="0.75" top="1" bottom="1" header="0.5" footer="0.5"/>
  <pageSetup scale="75" orientation="landscape" horizontalDpi="4294967292" verticalDpi="4294967292" r:id="rId1"/>
  <headerFooter alignWithMargins="0">
    <oddHeader>&amp;R&amp;F
&amp;A</oddHeader>
    <oddFooter>&amp;RDecember 2010</oddFooter>
  </headerFooter>
  <drawing r:id="rId2"/>
</worksheet>
</file>

<file path=xl/worksheets/sheet27.xml><?xml version="1.0" encoding="utf-8"?>
<worksheet xmlns="http://schemas.openxmlformats.org/spreadsheetml/2006/main" xmlns:r="http://schemas.openxmlformats.org/officeDocument/2006/relationships">
  <sheetPr codeName="Sheet23"/>
  <dimension ref="A1:Q61"/>
  <sheetViews>
    <sheetView topLeftCell="A16" workbookViewId="0">
      <selection activeCell="J42" sqref="J42"/>
    </sheetView>
  </sheetViews>
  <sheetFormatPr defaultColWidth="9.140625" defaultRowHeight="12.75"/>
  <cols>
    <col min="1" max="1" width="13.28515625" style="451" customWidth="1"/>
    <col min="2" max="5" width="15.7109375" style="451" customWidth="1"/>
    <col min="6" max="6" width="16.42578125" style="451" customWidth="1"/>
    <col min="7" max="17" width="9.140625" style="451"/>
    <col min="18" max="16384" width="9.140625" style="23"/>
  </cols>
  <sheetData>
    <row r="1" spans="1:9" ht="41.1" customHeight="1">
      <c r="A1" s="569" t="s">
        <v>501</v>
      </c>
      <c r="B1" s="575"/>
      <c r="C1" s="575"/>
      <c r="D1" s="575"/>
      <c r="E1" s="575"/>
      <c r="F1" s="575"/>
      <c r="G1" s="575"/>
      <c r="H1" s="575"/>
      <c r="I1" s="575"/>
    </row>
    <row r="2" spans="1:9">
      <c r="A2" s="458"/>
      <c r="B2" s="458"/>
      <c r="C2" s="458"/>
      <c r="D2" s="458"/>
      <c r="E2" s="458"/>
      <c r="F2" s="458"/>
      <c r="G2" s="458"/>
      <c r="H2" s="458"/>
      <c r="I2" s="458"/>
    </row>
    <row r="3" spans="1:9" ht="38.25">
      <c r="A3" s="459" t="s">
        <v>181</v>
      </c>
      <c r="B3" s="460" t="s">
        <v>93</v>
      </c>
      <c r="C3" s="460" t="s">
        <v>94</v>
      </c>
      <c r="D3" s="460" t="s">
        <v>172</v>
      </c>
      <c r="E3" s="461" t="s">
        <v>173</v>
      </c>
      <c r="F3" s="135" t="s">
        <v>500</v>
      </c>
      <c r="G3" s="458"/>
      <c r="H3" s="458"/>
      <c r="I3" s="458"/>
    </row>
    <row r="4" spans="1:9">
      <c r="A4" s="31" t="s">
        <v>167</v>
      </c>
      <c r="B4" s="32">
        <v>191478</v>
      </c>
      <c r="C4" s="32">
        <v>2205316</v>
      </c>
      <c r="D4" s="38">
        <v>129351</v>
      </c>
      <c r="E4" s="32">
        <v>101676</v>
      </c>
      <c r="F4" s="32">
        <v>32334</v>
      </c>
      <c r="G4" s="458"/>
      <c r="H4" s="458"/>
      <c r="I4" s="458"/>
    </row>
    <row r="5" spans="1:9">
      <c r="A5" s="31" t="s">
        <v>88</v>
      </c>
      <c r="B5" s="32">
        <v>16270</v>
      </c>
      <c r="C5" s="32">
        <v>184821</v>
      </c>
      <c r="D5" s="32">
        <v>8779</v>
      </c>
      <c r="E5" s="32">
        <v>6607</v>
      </c>
      <c r="F5" s="32">
        <v>2495</v>
      </c>
      <c r="G5" s="458"/>
      <c r="H5" s="458"/>
      <c r="I5" s="458"/>
    </row>
    <row r="6" spans="1:9">
      <c r="A6" s="31" t="s">
        <v>260</v>
      </c>
      <c r="B6" s="32">
        <v>2241</v>
      </c>
      <c r="C6" s="32">
        <v>13695</v>
      </c>
      <c r="D6" s="32">
        <v>1935</v>
      </c>
      <c r="E6" s="32">
        <v>1631</v>
      </c>
      <c r="F6" s="38">
        <v>402</v>
      </c>
      <c r="G6" s="458"/>
      <c r="H6" s="458"/>
      <c r="I6" s="458"/>
    </row>
    <row r="7" spans="1:9">
      <c r="A7" s="31" t="s">
        <v>182</v>
      </c>
      <c r="B7" s="32">
        <v>155369</v>
      </c>
      <c r="C7" s="32">
        <v>5690078</v>
      </c>
      <c r="D7" s="32">
        <v>81529</v>
      </c>
      <c r="E7" s="32">
        <v>55117</v>
      </c>
      <c r="F7" s="32">
        <v>26623</v>
      </c>
      <c r="G7" s="458"/>
      <c r="H7" s="458"/>
      <c r="I7" s="458"/>
    </row>
    <row r="8" spans="1:9">
      <c r="A8" s="31" t="s">
        <v>153</v>
      </c>
      <c r="B8" s="32">
        <v>5044</v>
      </c>
      <c r="C8" s="32">
        <v>37090</v>
      </c>
      <c r="D8" s="32">
        <v>3477</v>
      </c>
      <c r="E8" s="32">
        <v>3045</v>
      </c>
      <c r="F8" s="32">
        <v>698</v>
      </c>
      <c r="G8" s="458"/>
      <c r="H8" s="458"/>
      <c r="I8" s="458"/>
    </row>
    <row r="9" spans="1:9">
      <c r="A9" s="31" t="s">
        <v>183</v>
      </c>
      <c r="B9" s="38">
        <v>35281</v>
      </c>
      <c r="C9" s="38">
        <v>251786</v>
      </c>
      <c r="D9" s="38">
        <v>23036</v>
      </c>
      <c r="E9" s="38">
        <v>17939</v>
      </c>
      <c r="F9" s="38">
        <v>8699</v>
      </c>
      <c r="G9" s="458"/>
      <c r="H9" s="458"/>
      <c r="I9" s="458"/>
    </row>
    <row r="10" spans="1:9">
      <c r="A10" s="31" t="s">
        <v>120</v>
      </c>
      <c r="B10" s="32">
        <v>87176</v>
      </c>
      <c r="C10" s="32">
        <v>1513257</v>
      </c>
      <c r="D10" s="32">
        <v>37412</v>
      </c>
      <c r="E10" s="32">
        <v>24098</v>
      </c>
      <c r="F10" s="32">
        <v>14480</v>
      </c>
      <c r="G10" s="458"/>
      <c r="H10" s="458"/>
      <c r="I10" s="458"/>
    </row>
    <row r="11" spans="1:9">
      <c r="A11" s="31" t="s">
        <v>121</v>
      </c>
      <c r="B11" s="32">
        <v>435375</v>
      </c>
      <c r="C11" s="32">
        <v>2700947</v>
      </c>
      <c r="D11" s="32">
        <v>287305</v>
      </c>
      <c r="E11" s="32">
        <v>229543</v>
      </c>
      <c r="F11" s="32">
        <v>88617</v>
      </c>
      <c r="G11" s="458"/>
      <c r="H11" s="458"/>
      <c r="I11" s="458"/>
    </row>
    <row r="12" spans="1:9">
      <c r="A12" s="31" t="s">
        <v>126</v>
      </c>
      <c r="B12" s="32">
        <v>18437</v>
      </c>
      <c r="C12" s="32">
        <v>152661</v>
      </c>
      <c r="D12" s="32">
        <v>13475</v>
      </c>
      <c r="E12" s="32">
        <v>10981</v>
      </c>
      <c r="F12" s="32">
        <v>3340</v>
      </c>
      <c r="G12" s="458"/>
      <c r="H12" s="458"/>
      <c r="I12" s="458"/>
    </row>
    <row r="13" spans="1:9">
      <c r="A13" s="31" t="s">
        <v>335</v>
      </c>
      <c r="B13" s="32">
        <v>19897</v>
      </c>
      <c r="C13" s="32">
        <v>103047</v>
      </c>
      <c r="D13" s="32">
        <v>14808</v>
      </c>
      <c r="E13" s="32">
        <v>11372</v>
      </c>
      <c r="F13" s="32">
        <v>4331</v>
      </c>
      <c r="G13" s="458"/>
      <c r="H13" s="458"/>
      <c r="I13" s="458"/>
    </row>
    <row r="14" spans="1:9">
      <c r="A14" s="31" t="s">
        <v>127</v>
      </c>
      <c r="B14" s="32">
        <v>142290</v>
      </c>
      <c r="C14" s="32">
        <v>801448</v>
      </c>
      <c r="D14" s="38">
        <v>117837</v>
      </c>
      <c r="E14" s="32">
        <v>98760</v>
      </c>
      <c r="F14" s="32">
        <v>23359</v>
      </c>
      <c r="G14" s="458"/>
      <c r="H14" s="458"/>
      <c r="I14" s="458"/>
    </row>
    <row r="15" spans="1:9">
      <c r="A15" s="456" t="s">
        <v>201</v>
      </c>
      <c r="B15" s="457">
        <f>SUM(B4:B14)</f>
        <v>1108858</v>
      </c>
      <c r="C15" s="457">
        <f t="shared" ref="C15:F15" si="0">SUM(C4:C14)</f>
        <v>13654146</v>
      </c>
      <c r="D15" s="457">
        <f t="shared" si="0"/>
        <v>718944</v>
      </c>
      <c r="E15" s="457">
        <f t="shared" si="0"/>
        <v>560769</v>
      </c>
      <c r="F15" s="457">
        <f t="shared" si="0"/>
        <v>205378</v>
      </c>
      <c r="G15" s="458"/>
      <c r="H15" s="458"/>
      <c r="I15" s="458"/>
    </row>
    <row r="17" spans="1:6" ht="38.25">
      <c r="A17" s="459" t="s">
        <v>181</v>
      </c>
      <c r="B17" s="460" t="s">
        <v>93</v>
      </c>
      <c r="C17" s="460" t="s">
        <v>94</v>
      </c>
      <c r="D17" s="460" t="s">
        <v>172</v>
      </c>
      <c r="E17" s="461" t="s">
        <v>173</v>
      </c>
      <c r="F17" s="462" t="s">
        <v>344</v>
      </c>
    </row>
    <row r="18" spans="1:6">
      <c r="A18" s="31" t="s">
        <v>167</v>
      </c>
      <c r="B18" s="32">
        <v>160681</v>
      </c>
      <c r="C18" s="32">
        <v>1799677</v>
      </c>
      <c r="D18" s="38">
        <v>109905</v>
      </c>
      <c r="E18" s="32">
        <v>89050</v>
      </c>
      <c r="F18" s="32">
        <v>17838</v>
      </c>
    </row>
    <row r="19" spans="1:6">
      <c r="A19" s="31" t="s">
        <v>88</v>
      </c>
      <c r="B19" s="32">
        <v>6366</v>
      </c>
      <c r="C19" s="32">
        <v>86010</v>
      </c>
      <c r="D19" s="32">
        <v>2548</v>
      </c>
      <c r="E19" s="32">
        <v>1861</v>
      </c>
      <c r="F19" s="32">
        <v>712</v>
      </c>
    </row>
    <row r="20" spans="1:6">
      <c r="A20" s="31" t="s">
        <v>260</v>
      </c>
      <c r="B20" s="32">
        <v>1195</v>
      </c>
      <c r="C20" s="32">
        <v>7220</v>
      </c>
      <c r="D20" s="32">
        <v>979</v>
      </c>
      <c r="E20" s="32">
        <v>860</v>
      </c>
      <c r="F20" s="38">
        <v>114</v>
      </c>
    </row>
    <row r="21" spans="1:6">
      <c r="A21" s="31" t="s">
        <v>182</v>
      </c>
      <c r="B21" s="32">
        <v>144585</v>
      </c>
      <c r="C21" s="32">
        <v>3472493</v>
      </c>
      <c r="D21" s="32">
        <v>80801</v>
      </c>
      <c r="E21" s="32">
        <v>61119</v>
      </c>
      <c r="F21" s="32">
        <v>16217</v>
      </c>
    </row>
    <row r="22" spans="1:6">
      <c r="A22" s="31" t="s">
        <v>153</v>
      </c>
      <c r="B22" s="32">
        <v>3563</v>
      </c>
      <c r="C22" s="32">
        <v>25293</v>
      </c>
      <c r="D22" s="32">
        <v>2011</v>
      </c>
      <c r="E22" s="32">
        <v>1702</v>
      </c>
      <c r="F22" s="32">
        <v>303</v>
      </c>
    </row>
    <row r="23" spans="1:6">
      <c r="A23" s="31" t="s">
        <v>183</v>
      </c>
      <c r="B23" s="38">
        <v>53247</v>
      </c>
      <c r="C23" s="38">
        <v>377739</v>
      </c>
      <c r="D23" s="38">
        <v>34902</v>
      </c>
      <c r="E23" s="38">
        <v>27580</v>
      </c>
      <c r="F23" s="38">
        <v>7237</v>
      </c>
    </row>
    <row r="24" spans="1:6">
      <c r="A24" s="31" t="s">
        <v>120</v>
      </c>
      <c r="B24" s="32">
        <v>74206</v>
      </c>
      <c r="C24" s="32">
        <v>1298537</v>
      </c>
      <c r="D24" s="32">
        <v>29103</v>
      </c>
      <c r="E24" s="32">
        <v>18935</v>
      </c>
      <c r="F24" s="32">
        <v>10171</v>
      </c>
    </row>
    <row r="25" spans="1:6">
      <c r="A25" s="31" t="s">
        <v>121</v>
      </c>
      <c r="B25" s="32">
        <v>440891</v>
      </c>
      <c r="C25" s="32">
        <v>3202873</v>
      </c>
      <c r="D25" s="32">
        <v>289997</v>
      </c>
      <c r="E25" s="32">
        <v>234115</v>
      </c>
      <c r="F25" s="32">
        <v>47962</v>
      </c>
    </row>
    <row r="26" spans="1:6">
      <c r="A26" s="31" t="s">
        <v>126</v>
      </c>
      <c r="B26" s="32">
        <v>19070</v>
      </c>
      <c r="C26" s="32">
        <v>161490</v>
      </c>
      <c r="D26" s="32">
        <v>13974</v>
      </c>
      <c r="E26" s="32">
        <v>11463</v>
      </c>
      <c r="F26" s="32">
        <v>2118</v>
      </c>
    </row>
    <row r="27" spans="1:6">
      <c r="A27" s="31" t="s">
        <v>335</v>
      </c>
      <c r="B27" s="32">
        <v>19878</v>
      </c>
      <c r="C27" s="32">
        <v>111178</v>
      </c>
      <c r="D27" s="32">
        <v>14634</v>
      </c>
      <c r="E27" s="32">
        <v>11474</v>
      </c>
      <c r="F27" s="32">
        <v>2551</v>
      </c>
    </row>
    <row r="28" spans="1:6">
      <c r="A28" s="31" t="s">
        <v>127</v>
      </c>
      <c r="B28" s="32">
        <v>155635</v>
      </c>
      <c r="C28" s="32">
        <v>921255</v>
      </c>
      <c r="D28" s="38">
        <v>123204</v>
      </c>
      <c r="E28" s="32">
        <v>104944</v>
      </c>
      <c r="F28" s="32">
        <v>11663</v>
      </c>
    </row>
    <row r="29" spans="1:6">
      <c r="A29" s="456" t="s">
        <v>201</v>
      </c>
      <c r="B29" s="457">
        <f>SUM(B18:B28)</f>
        <v>1079317</v>
      </c>
      <c r="C29" s="457">
        <f t="shared" ref="C29:F29" si="1">SUM(C18:C28)</f>
        <v>11463765</v>
      </c>
      <c r="D29" s="457">
        <f t="shared" si="1"/>
        <v>702058</v>
      </c>
      <c r="E29" s="457">
        <f t="shared" si="1"/>
        <v>563103</v>
      </c>
      <c r="F29" s="457">
        <f t="shared" si="1"/>
        <v>116886</v>
      </c>
    </row>
    <row r="31" spans="1:6" ht="38.25">
      <c r="A31" s="459" t="s">
        <v>181</v>
      </c>
      <c r="B31" s="460" t="s">
        <v>93</v>
      </c>
      <c r="C31" s="460" t="s">
        <v>94</v>
      </c>
      <c r="D31" s="460" t="s">
        <v>172</v>
      </c>
      <c r="E31" s="461" t="s">
        <v>173</v>
      </c>
      <c r="F31" s="462" t="s">
        <v>200</v>
      </c>
    </row>
    <row r="32" spans="1:6">
      <c r="A32" s="31" t="s">
        <v>167</v>
      </c>
      <c r="B32" s="463">
        <v>145765</v>
      </c>
      <c r="C32" s="463">
        <v>1613397</v>
      </c>
      <c r="D32" s="463">
        <v>96327</v>
      </c>
      <c r="E32" s="463">
        <v>80426</v>
      </c>
      <c r="F32" s="463">
        <v>14890</v>
      </c>
    </row>
    <row r="33" spans="1:17">
      <c r="A33" s="448" t="s">
        <v>88</v>
      </c>
      <c r="B33" s="463">
        <v>7745</v>
      </c>
      <c r="C33" s="463">
        <v>86406</v>
      </c>
      <c r="D33" s="463">
        <v>4014</v>
      </c>
      <c r="E33" s="463">
        <v>3291</v>
      </c>
      <c r="F33" s="463">
        <v>840</v>
      </c>
    </row>
    <row r="34" spans="1:17">
      <c r="A34" s="448" t="s">
        <v>152</v>
      </c>
      <c r="B34" s="463">
        <v>143781</v>
      </c>
      <c r="C34" s="463">
        <v>1636681</v>
      </c>
      <c r="D34" s="463">
        <v>82771</v>
      </c>
      <c r="E34" s="463">
        <v>65908</v>
      </c>
      <c r="F34" s="464">
        <v>15040</v>
      </c>
    </row>
    <row r="35" spans="1:17">
      <c r="A35" s="448" t="s">
        <v>119</v>
      </c>
      <c r="B35" s="463">
        <v>78161</v>
      </c>
      <c r="C35" s="463">
        <v>757185</v>
      </c>
      <c r="D35" s="463">
        <v>44726</v>
      </c>
      <c r="E35" s="463">
        <v>32953</v>
      </c>
      <c r="F35" s="463">
        <v>11421</v>
      </c>
    </row>
    <row r="36" spans="1:17">
      <c r="A36" s="448" t="s">
        <v>120</v>
      </c>
      <c r="B36" s="463">
        <v>64290</v>
      </c>
      <c r="C36" s="463">
        <v>1137682</v>
      </c>
      <c r="D36" s="463">
        <v>22482</v>
      </c>
      <c r="E36" s="463">
        <v>15685</v>
      </c>
      <c r="F36" s="463">
        <v>7965</v>
      </c>
    </row>
    <row r="37" spans="1:17">
      <c r="A37" s="448" t="s">
        <v>121</v>
      </c>
      <c r="B37" s="463">
        <v>347349</v>
      </c>
      <c r="C37" s="463">
        <v>2710866</v>
      </c>
      <c r="D37" s="463">
        <v>244569</v>
      </c>
      <c r="E37" s="463">
        <v>205071</v>
      </c>
      <c r="F37" s="463">
        <v>36580</v>
      </c>
    </row>
    <row r="38" spans="1:17">
      <c r="A38" s="448" t="s">
        <v>126</v>
      </c>
      <c r="B38" s="463">
        <v>16433</v>
      </c>
      <c r="C38" s="463">
        <v>152974</v>
      </c>
      <c r="D38" s="463">
        <v>11683</v>
      </c>
      <c r="E38" s="463">
        <v>9696</v>
      </c>
      <c r="F38" s="463">
        <v>1939</v>
      </c>
    </row>
    <row r="39" spans="1:17">
      <c r="A39" s="448" t="s">
        <v>193</v>
      </c>
      <c r="B39" s="463">
        <v>24190</v>
      </c>
      <c r="C39" s="463">
        <v>168092</v>
      </c>
      <c r="D39" s="463">
        <v>16844</v>
      </c>
      <c r="E39" s="463">
        <v>13586</v>
      </c>
      <c r="F39" s="463">
        <v>3126</v>
      </c>
    </row>
    <row r="40" spans="1:17">
      <c r="A40" s="465" t="s">
        <v>180</v>
      </c>
      <c r="B40" s="463">
        <f>SUM(B32:B39)</f>
        <v>827714</v>
      </c>
      <c r="C40" s="463">
        <f>SUM(C32:C39)</f>
        <v>8263283</v>
      </c>
      <c r="D40" s="463">
        <f>SUM(D32:D39)</f>
        <v>523416</v>
      </c>
      <c r="E40" s="463">
        <f>SUM(E32:E39)</f>
        <v>426616</v>
      </c>
      <c r="F40" s="463">
        <f>SUM(F32:F39)</f>
        <v>91801</v>
      </c>
    </row>
    <row r="42" spans="1:17" s="371" customFormat="1">
      <c r="A42" s="451"/>
      <c r="B42" s="451"/>
      <c r="C42" s="451"/>
      <c r="D42" s="451"/>
      <c r="E42" s="451"/>
      <c r="F42" s="451"/>
      <c r="G42" s="451"/>
      <c r="H42" s="451"/>
      <c r="I42" s="451"/>
      <c r="J42" s="451"/>
      <c r="K42" s="451"/>
      <c r="L42" s="451"/>
      <c r="M42" s="451"/>
      <c r="N42" s="451"/>
      <c r="O42" s="451"/>
      <c r="P42" s="451"/>
      <c r="Q42" s="451"/>
    </row>
    <row r="43" spans="1:17" ht="38.25">
      <c r="A43" s="459" t="s">
        <v>181</v>
      </c>
      <c r="B43" s="460" t="s">
        <v>93</v>
      </c>
      <c r="C43" s="460" t="s">
        <v>94</v>
      </c>
      <c r="D43" s="460" t="s">
        <v>172</v>
      </c>
      <c r="E43" s="461" t="s">
        <v>173</v>
      </c>
      <c r="F43" s="462" t="s">
        <v>134</v>
      </c>
    </row>
    <row r="44" spans="1:17">
      <c r="A44" s="31" t="s">
        <v>167</v>
      </c>
      <c r="B44" s="463">
        <v>125817</v>
      </c>
      <c r="C44" s="463">
        <v>1394032</v>
      </c>
      <c r="D44" s="463">
        <v>84470</v>
      </c>
      <c r="E44" s="463"/>
      <c r="F44" s="463">
        <v>12770</v>
      </c>
    </row>
    <row r="45" spans="1:17">
      <c r="A45" s="448" t="s">
        <v>88</v>
      </c>
      <c r="B45" s="466" t="s">
        <v>171</v>
      </c>
      <c r="C45" s="466" t="s">
        <v>171</v>
      </c>
      <c r="D45" s="466" t="s">
        <v>171</v>
      </c>
      <c r="E45" s="466" t="s">
        <v>171</v>
      </c>
      <c r="F45" s="466" t="s">
        <v>171</v>
      </c>
    </row>
    <row r="46" spans="1:17">
      <c r="A46" s="448" t="s">
        <v>152</v>
      </c>
      <c r="B46" s="463">
        <v>141171</v>
      </c>
      <c r="C46" s="463">
        <v>1607037</v>
      </c>
      <c r="D46" s="463">
        <v>78948</v>
      </c>
      <c r="E46" s="463"/>
      <c r="F46" s="464">
        <v>14682</v>
      </c>
    </row>
    <row r="47" spans="1:17">
      <c r="A47" s="448" t="s">
        <v>119</v>
      </c>
      <c r="B47" s="463">
        <v>74193</v>
      </c>
      <c r="C47" s="463">
        <v>735937</v>
      </c>
      <c r="D47" s="463">
        <v>41991</v>
      </c>
      <c r="E47" s="463"/>
      <c r="F47" s="463">
        <v>10311</v>
      </c>
    </row>
    <row r="48" spans="1:17">
      <c r="A48" s="448" t="s">
        <v>120</v>
      </c>
      <c r="B48" s="463">
        <v>53574</v>
      </c>
      <c r="C48" s="463">
        <v>979938</v>
      </c>
      <c r="D48" s="463">
        <v>17740</v>
      </c>
      <c r="E48" s="463"/>
      <c r="F48" s="463">
        <v>6556</v>
      </c>
    </row>
    <row r="49" spans="1:17">
      <c r="A49" s="448" t="s">
        <v>121</v>
      </c>
      <c r="B49" s="463">
        <v>257646</v>
      </c>
      <c r="C49" s="463">
        <v>2285747</v>
      </c>
      <c r="D49" s="463">
        <v>187325</v>
      </c>
      <c r="E49" s="463"/>
      <c r="F49" s="463">
        <v>26723</v>
      </c>
    </row>
    <row r="50" spans="1:17">
      <c r="A50" s="448" t="s">
        <v>126</v>
      </c>
      <c r="B50" s="463">
        <v>11242</v>
      </c>
      <c r="C50" s="463">
        <v>117277</v>
      </c>
      <c r="D50" s="463">
        <v>7857</v>
      </c>
      <c r="E50" s="463"/>
      <c r="F50" s="463">
        <v>1343</v>
      </c>
    </row>
    <row r="51" spans="1:17">
      <c r="A51" s="448" t="s">
        <v>193</v>
      </c>
      <c r="B51" s="463">
        <v>43722</v>
      </c>
      <c r="C51" s="463">
        <v>479754</v>
      </c>
      <c r="D51" s="463">
        <v>24748</v>
      </c>
      <c r="E51" s="463"/>
      <c r="F51" s="463">
        <v>5346</v>
      </c>
    </row>
    <row r="52" spans="1:17">
      <c r="A52" s="465" t="s">
        <v>180</v>
      </c>
      <c r="B52" s="463">
        <f>SUM(B44:B51)</f>
        <v>707365</v>
      </c>
      <c r="C52" s="463">
        <f>SUM(C44:C51)</f>
        <v>7599722</v>
      </c>
      <c r="D52" s="463">
        <f>SUM(D44:D51)</f>
        <v>443079</v>
      </c>
      <c r="E52" s="463">
        <f>SUM(E44:E51)</f>
        <v>0</v>
      </c>
      <c r="F52" s="463">
        <f>SUM(F44:F51)</f>
        <v>77731</v>
      </c>
    </row>
    <row r="55" spans="1:17" s="371" customFormat="1">
      <c r="A55" s="99" t="s">
        <v>560</v>
      </c>
      <c r="B55" s="489" t="s">
        <v>189</v>
      </c>
      <c r="C55" s="489" t="s">
        <v>187</v>
      </c>
      <c r="D55" s="489" t="s">
        <v>114</v>
      </c>
      <c r="E55" s="489" t="s">
        <v>130</v>
      </c>
      <c r="F55" s="490"/>
      <c r="G55" s="490"/>
      <c r="H55" s="490"/>
      <c r="I55" s="490"/>
      <c r="J55" s="490"/>
      <c r="K55" s="490"/>
      <c r="L55" s="490"/>
      <c r="M55" s="490"/>
      <c r="N55" s="490"/>
      <c r="O55" s="490"/>
      <c r="P55" s="490"/>
      <c r="Q55" s="490"/>
    </row>
    <row r="56" spans="1:17">
      <c r="A56" s="489" t="s">
        <v>254</v>
      </c>
      <c r="B56" s="463">
        <f>C52</f>
        <v>7599722</v>
      </c>
      <c r="C56" s="463">
        <f>B52</f>
        <v>707365</v>
      </c>
      <c r="D56" s="463">
        <f>D52</f>
        <v>443079</v>
      </c>
      <c r="E56" s="463">
        <f>F52</f>
        <v>77731</v>
      </c>
    </row>
    <row r="57" spans="1:17">
      <c r="A57" s="489" t="s">
        <v>255</v>
      </c>
      <c r="B57" s="463">
        <f>C40</f>
        <v>8263283</v>
      </c>
      <c r="C57" s="463">
        <f>B40</f>
        <v>827714</v>
      </c>
      <c r="D57" s="463">
        <f>D40</f>
        <v>523416</v>
      </c>
      <c r="E57" s="463">
        <f>F40</f>
        <v>91801</v>
      </c>
    </row>
    <row r="58" spans="1:17">
      <c r="A58" s="489" t="s">
        <v>331</v>
      </c>
      <c r="B58" s="457">
        <v>11463765</v>
      </c>
      <c r="C58" s="457">
        <v>1079317</v>
      </c>
      <c r="D58" s="457">
        <v>702058</v>
      </c>
      <c r="E58" s="457">
        <v>116886</v>
      </c>
    </row>
    <row r="59" spans="1:17">
      <c r="A59" s="485" t="s">
        <v>441</v>
      </c>
      <c r="B59" s="457">
        <v>13654146</v>
      </c>
      <c r="C59" s="457">
        <v>1108858</v>
      </c>
      <c r="D59" s="457">
        <v>718944</v>
      </c>
      <c r="E59" s="457">
        <v>205378</v>
      </c>
    </row>
    <row r="61" spans="1:17">
      <c r="A61" t="s">
        <v>502</v>
      </c>
    </row>
  </sheetData>
  <sortState ref="A44:F51">
    <sortCondition ref="A44:A51"/>
  </sortState>
  <mergeCells count="1">
    <mergeCell ref="A1:I1"/>
  </mergeCells>
  <phoneticPr fontId="2" type="noConversion"/>
  <printOptions horizontalCentered="1"/>
  <pageMargins left="0.75" right="0.75" top="1" bottom="1" header="0.5" footer="0.5"/>
  <pageSetup scale="60" orientation="landscape" horizontalDpi="4294967292" verticalDpi="4294967292" r:id="rId1"/>
  <headerFooter alignWithMargins="0">
    <oddHeader>&amp;R&amp;F
&amp;A</oddHeader>
    <oddFooter>&amp;RDecember 2010</oddFooter>
  </headerFooter>
  <drawing r:id="rId2"/>
</worksheet>
</file>

<file path=xl/worksheets/sheet28.xml><?xml version="1.0" encoding="utf-8"?>
<worksheet xmlns="http://schemas.openxmlformats.org/spreadsheetml/2006/main" xmlns:r="http://schemas.openxmlformats.org/officeDocument/2006/relationships">
  <sheetPr codeName="Sheet24"/>
  <dimension ref="A1:B33"/>
  <sheetViews>
    <sheetView topLeftCell="A19" zoomScaleNormal="100" workbookViewId="0">
      <selection activeCell="G13" sqref="G13"/>
    </sheetView>
  </sheetViews>
  <sheetFormatPr defaultColWidth="8.85546875" defaultRowHeight="12.75"/>
  <cols>
    <col min="1" max="1" width="17.7109375" style="374" customWidth="1"/>
    <col min="2" max="2" width="85.85546875" style="374" customWidth="1"/>
    <col min="3" max="16384" width="8.85546875" style="374"/>
  </cols>
  <sheetData>
    <row r="1" spans="1:2" s="332" customFormat="1" ht="24" customHeight="1" thickBot="1">
      <c r="A1" s="126" t="s">
        <v>104</v>
      </c>
      <c r="B1" s="127" t="s">
        <v>208</v>
      </c>
    </row>
    <row r="2" spans="1:2" ht="55.5" customHeight="1" thickTop="1">
      <c r="A2" s="372" t="s">
        <v>240</v>
      </c>
      <c r="B2" s="373" t="s">
        <v>248</v>
      </c>
    </row>
    <row r="3" spans="1:2" s="377" customFormat="1" ht="51" customHeight="1">
      <c r="A3" s="375" t="s">
        <v>215</v>
      </c>
      <c r="B3" s="376" t="s">
        <v>205</v>
      </c>
    </row>
    <row r="4" spans="1:2" s="332" customFormat="1" ht="39" customHeight="1">
      <c r="A4" s="378" t="s">
        <v>135</v>
      </c>
      <c r="B4" s="379" t="s">
        <v>89</v>
      </c>
    </row>
    <row r="5" spans="1:2" ht="24.95" customHeight="1">
      <c r="A5" s="380" t="s">
        <v>191</v>
      </c>
      <c r="B5" s="381" t="s">
        <v>46</v>
      </c>
    </row>
    <row r="6" spans="1:2" s="377" customFormat="1" ht="18" customHeight="1">
      <c r="A6" s="139" t="s">
        <v>207</v>
      </c>
      <c r="B6" s="140" t="s">
        <v>208</v>
      </c>
    </row>
    <row r="7" spans="1:2" s="377" customFormat="1" ht="15.95" customHeight="1">
      <c r="A7" s="382" t="s">
        <v>48</v>
      </c>
      <c r="B7" s="383" t="s">
        <v>63</v>
      </c>
    </row>
    <row r="8" spans="1:2" s="377" customFormat="1" ht="18" customHeight="1">
      <c r="A8" s="384" t="s">
        <v>49</v>
      </c>
      <c r="B8" s="383" t="s">
        <v>64</v>
      </c>
    </row>
    <row r="9" spans="1:2" s="377" customFormat="1" ht="27.95" customHeight="1">
      <c r="A9" s="384" t="s">
        <v>65</v>
      </c>
      <c r="B9" s="383" t="s">
        <v>33</v>
      </c>
    </row>
    <row r="10" spans="1:2" s="332" customFormat="1" ht="15.95" customHeight="1">
      <c r="A10" s="378" t="s">
        <v>210</v>
      </c>
      <c r="B10" s="385" t="s">
        <v>57</v>
      </c>
    </row>
    <row r="11" spans="1:2" ht="32.25" customHeight="1">
      <c r="A11" s="386" t="s">
        <v>241</v>
      </c>
      <c r="B11" s="476" t="s">
        <v>532</v>
      </c>
    </row>
    <row r="12" spans="1:2" s="377" customFormat="1" ht="25.5">
      <c r="A12" s="388" t="s">
        <v>143</v>
      </c>
      <c r="B12" s="389" t="s">
        <v>220</v>
      </c>
    </row>
    <row r="13" spans="1:2" s="332" customFormat="1" ht="51">
      <c r="A13" s="390" t="s">
        <v>145</v>
      </c>
      <c r="B13" s="469" t="s">
        <v>514</v>
      </c>
    </row>
    <row r="14" spans="1:2" ht="36.950000000000003" customHeight="1">
      <c r="A14" s="391" t="s">
        <v>139</v>
      </c>
      <c r="B14" s="392" t="s">
        <v>40</v>
      </c>
    </row>
    <row r="15" spans="1:2" s="377" customFormat="1" ht="38.25">
      <c r="A15" s="393" t="s">
        <v>256</v>
      </c>
      <c r="B15" s="469" t="s">
        <v>513</v>
      </c>
    </row>
    <row r="16" spans="1:2" s="332" customFormat="1" ht="25.5">
      <c r="A16" s="378" t="s">
        <v>58</v>
      </c>
      <c r="B16" s="379" t="s">
        <v>225</v>
      </c>
    </row>
    <row r="17" spans="1:2">
      <c r="A17" s="386" t="s">
        <v>226</v>
      </c>
      <c r="B17" s="387" t="s">
        <v>216</v>
      </c>
    </row>
    <row r="18" spans="1:2" s="377" customFormat="1">
      <c r="A18" s="375" t="s">
        <v>217</v>
      </c>
      <c r="B18" s="376" t="s">
        <v>156</v>
      </c>
    </row>
    <row r="19" spans="1:2">
      <c r="A19" s="394" t="s">
        <v>157</v>
      </c>
      <c r="B19" s="387" t="s">
        <v>59</v>
      </c>
    </row>
    <row r="20" spans="1:2" s="377" customFormat="1" ht="38.25">
      <c r="A20" s="375" t="s">
        <v>129</v>
      </c>
      <c r="B20" s="376" t="s">
        <v>60</v>
      </c>
    </row>
    <row r="21" spans="1:2" s="332" customFormat="1" ht="15.95" customHeight="1" thickBot="1">
      <c r="A21" s="126" t="s">
        <v>209</v>
      </c>
      <c r="B21" s="127" t="s">
        <v>208</v>
      </c>
    </row>
    <row r="22" spans="1:2" ht="26.25" thickTop="1">
      <c r="A22" s="394" t="s">
        <v>211</v>
      </c>
      <c r="B22" s="395" t="s">
        <v>202</v>
      </c>
    </row>
    <row r="23" spans="1:2" s="377" customFormat="1">
      <c r="A23" s="375" t="s">
        <v>148</v>
      </c>
      <c r="B23" s="396" t="s">
        <v>214</v>
      </c>
    </row>
    <row r="24" spans="1:2" s="332" customFormat="1" ht="38.25">
      <c r="A24" s="397" t="s">
        <v>115</v>
      </c>
      <c r="B24" s="398" t="s">
        <v>222</v>
      </c>
    </row>
    <row r="25" spans="1:2" ht="38.25">
      <c r="A25" s="386" t="s">
        <v>223</v>
      </c>
      <c r="B25" s="387" t="s">
        <v>41</v>
      </c>
    </row>
    <row r="26" spans="1:2" s="377" customFormat="1">
      <c r="A26" s="375" t="s">
        <v>224</v>
      </c>
      <c r="B26" s="376" t="s">
        <v>136</v>
      </c>
    </row>
    <row r="27" spans="1:2" s="332" customFormat="1">
      <c r="A27" s="378" t="s">
        <v>137</v>
      </c>
      <c r="B27" s="379" t="s">
        <v>138</v>
      </c>
    </row>
    <row r="28" spans="1:2" s="377" customFormat="1">
      <c r="A28" s="399" t="s">
        <v>102</v>
      </c>
      <c r="B28" s="376" t="s">
        <v>128</v>
      </c>
    </row>
    <row r="29" spans="1:2" s="332" customFormat="1" ht="38.25">
      <c r="A29" s="378" t="s">
        <v>130</v>
      </c>
      <c r="B29" s="379" t="s">
        <v>95</v>
      </c>
    </row>
    <row r="30" spans="1:2" ht="13.5" thickBot="1">
      <c r="A30" s="128" t="s">
        <v>100</v>
      </c>
      <c r="B30" s="129" t="s">
        <v>208</v>
      </c>
    </row>
    <row r="31" spans="1:2" s="377" customFormat="1" ht="13.5" thickTop="1">
      <c r="A31" s="400" t="s">
        <v>78</v>
      </c>
      <c r="B31" s="401" t="s">
        <v>61</v>
      </c>
    </row>
    <row r="32" spans="1:2" s="332" customFormat="1" ht="25.5">
      <c r="A32" s="402" t="s">
        <v>96</v>
      </c>
      <c r="B32" s="379" t="s">
        <v>62</v>
      </c>
    </row>
    <row r="33" spans="1:2">
      <c r="A33" s="403" t="s">
        <v>97</v>
      </c>
      <c r="B33" s="387" t="s">
        <v>44</v>
      </c>
    </row>
  </sheetData>
  <phoneticPr fontId="2" type="noConversion"/>
  <pageMargins left="0.75" right="0.75" top="1" bottom="1" header="0.5" footer="0.5"/>
  <pageSetup scale="90" orientation="landscape" horizontalDpi="4294967292" verticalDpi="4294967292" r:id="rId1"/>
  <headerFooter alignWithMargins="0">
    <oddHeader>&amp;R&amp;F
&amp;A</oddHeader>
    <oddFooter>&amp;RDecember 2010</oddFooter>
  </headerFooter>
  <rowBreaks count="1" manualBreakCount="1">
    <brk id="20" max="16383" man="1"/>
  </rowBreaks>
</worksheet>
</file>

<file path=xl/worksheets/sheet3.xml><?xml version="1.0" encoding="utf-8"?>
<worksheet xmlns="http://schemas.openxmlformats.org/spreadsheetml/2006/main" xmlns:r="http://schemas.openxmlformats.org/officeDocument/2006/relationships">
  <sheetPr codeName="Sheet3"/>
  <dimension ref="A1:B11"/>
  <sheetViews>
    <sheetView zoomScaleNormal="100" workbookViewId="0">
      <selection activeCell="A2" sqref="A2:B10"/>
    </sheetView>
  </sheetViews>
  <sheetFormatPr defaultColWidth="8.85546875" defaultRowHeight="12.75"/>
  <cols>
    <col min="1" max="1" width="53.42578125" style="167" customWidth="1"/>
    <col min="2" max="2" width="60.7109375" style="167" customWidth="1"/>
    <col min="3" max="16384" width="8.85546875" style="167"/>
  </cols>
  <sheetData>
    <row r="1" spans="1:2" ht="108" customHeight="1">
      <c r="A1" s="492" t="s">
        <v>249</v>
      </c>
      <c r="B1" s="493"/>
    </row>
    <row r="2" spans="1:2" ht="51" customHeight="1">
      <c r="A2" s="496" t="s">
        <v>534</v>
      </c>
      <c r="B2" s="497"/>
    </row>
    <row r="3" spans="1:2" ht="15.95" customHeight="1">
      <c r="A3" s="494"/>
      <c r="B3" s="494"/>
    </row>
    <row r="4" spans="1:2" ht="63.95" customHeight="1">
      <c r="A4" s="496" t="s">
        <v>66</v>
      </c>
      <c r="B4" s="496"/>
    </row>
    <row r="5" spans="1:2" ht="15" customHeight="1">
      <c r="A5" s="494"/>
      <c r="B5" s="494"/>
    </row>
    <row r="6" spans="1:2" ht="67.5" customHeight="1">
      <c r="A6" s="496" t="s">
        <v>353</v>
      </c>
      <c r="B6" s="496"/>
    </row>
    <row r="7" spans="1:2" ht="18" customHeight="1">
      <c r="A7" s="494"/>
      <c r="B7" s="494"/>
    </row>
    <row r="8" spans="1:2" ht="94.5" customHeight="1">
      <c r="A8" s="496" t="s">
        <v>535</v>
      </c>
      <c r="B8" s="496"/>
    </row>
    <row r="9" spans="1:2" ht="17.100000000000001" customHeight="1">
      <c r="A9" s="494"/>
      <c r="B9" s="494"/>
    </row>
    <row r="10" spans="1:2" ht="20.100000000000001" customHeight="1">
      <c r="A10" s="496" t="s">
        <v>296</v>
      </c>
      <c r="B10" s="496"/>
    </row>
    <row r="11" spans="1:2" ht="21" customHeight="1">
      <c r="A11" s="495"/>
      <c r="B11" s="495"/>
    </row>
  </sheetData>
  <mergeCells count="11">
    <mergeCell ref="A1:B1"/>
    <mergeCell ref="A7:B7"/>
    <mergeCell ref="A9:B9"/>
    <mergeCell ref="A11:B11"/>
    <mergeCell ref="A2:B2"/>
    <mergeCell ref="A4:B4"/>
    <mergeCell ref="A6:B6"/>
    <mergeCell ref="A8:B8"/>
    <mergeCell ref="A10:B10"/>
    <mergeCell ref="A3:B3"/>
    <mergeCell ref="A5:B5"/>
  </mergeCells>
  <phoneticPr fontId="2" type="noConversion"/>
  <printOptions horizontalCentered="1"/>
  <pageMargins left="0.75" right="0.75" top="1" bottom="1" header="0.5" footer="0.5"/>
  <pageSetup orientation="landscape" horizontalDpi="4294967292" verticalDpi="4294967292" r:id="rId1"/>
  <headerFooter alignWithMargins="0">
    <oddHeader>&amp;R&amp;F
&amp;A</oddHeader>
    <oddFooter>&amp;RDecember 2010</oddFooter>
  </headerFooter>
</worksheet>
</file>

<file path=xl/worksheets/sheet4.xml><?xml version="1.0" encoding="utf-8"?>
<worksheet xmlns="http://schemas.openxmlformats.org/spreadsheetml/2006/main" xmlns:r="http://schemas.openxmlformats.org/officeDocument/2006/relationships">
  <sheetPr codeName="Sheet4"/>
  <dimension ref="A1:E12"/>
  <sheetViews>
    <sheetView zoomScaleNormal="100" workbookViewId="0">
      <selection activeCell="B12" sqref="B12:C12"/>
    </sheetView>
  </sheetViews>
  <sheetFormatPr defaultColWidth="11.42578125" defaultRowHeight="12.75"/>
  <cols>
    <col min="2" max="2" width="50.7109375" customWidth="1"/>
    <col min="3" max="3" width="42" customWidth="1"/>
  </cols>
  <sheetData>
    <row r="1" spans="1:5" ht="51.95" customHeight="1" thickBot="1">
      <c r="A1" s="498" t="s">
        <v>250</v>
      </c>
      <c r="B1" s="499"/>
      <c r="C1" s="499"/>
    </row>
    <row r="2" spans="1:5" ht="18">
      <c r="B2" s="502" t="s">
        <v>85</v>
      </c>
      <c r="C2" s="503"/>
    </row>
    <row r="3" spans="1:5" ht="18.75" thickBot="1">
      <c r="B3" s="504" t="s">
        <v>371</v>
      </c>
      <c r="C3" s="505"/>
    </row>
    <row r="4" spans="1:5" ht="18.75" thickBot="1">
      <c r="B4" s="123" t="s">
        <v>32</v>
      </c>
      <c r="C4" s="159" t="s">
        <v>511</v>
      </c>
      <c r="E4" s="26"/>
    </row>
    <row r="5" spans="1:5" ht="36.75" thickBot="1">
      <c r="B5" s="124" t="s">
        <v>151</v>
      </c>
      <c r="C5" s="160" t="s">
        <v>504</v>
      </c>
      <c r="E5" s="26"/>
    </row>
    <row r="6" spans="1:5" ht="18.75" thickBot="1">
      <c r="B6" s="124" t="s">
        <v>56</v>
      </c>
      <c r="C6" s="161" t="s">
        <v>504</v>
      </c>
      <c r="E6" s="26"/>
    </row>
    <row r="7" spans="1:5" ht="18.75" thickBot="1">
      <c r="B7" s="124" t="s">
        <v>149</v>
      </c>
      <c r="C7" s="160" t="s">
        <v>512</v>
      </c>
      <c r="E7" s="26"/>
    </row>
    <row r="8" spans="1:5" ht="18.75" thickBot="1">
      <c r="B8" s="124" t="s">
        <v>84</v>
      </c>
      <c r="C8" s="160" t="s">
        <v>537</v>
      </c>
      <c r="E8" s="26"/>
    </row>
    <row r="9" spans="1:5" ht="18.75" thickBot="1">
      <c r="B9" s="124" t="s">
        <v>103</v>
      </c>
      <c r="C9" s="160" t="s">
        <v>503</v>
      </c>
      <c r="E9" s="26"/>
    </row>
    <row r="10" spans="1:5" ht="36.75" thickBot="1">
      <c r="B10" s="125" t="s">
        <v>150</v>
      </c>
      <c r="C10" s="162" t="s">
        <v>505</v>
      </c>
      <c r="E10" s="26"/>
    </row>
    <row r="11" spans="1:5" ht="13.5" thickTop="1"/>
    <row r="12" spans="1:5" s="167" customFormat="1" ht="262.5" customHeight="1">
      <c r="B12" s="500" t="s">
        <v>356</v>
      </c>
      <c r="C12" s="501"/>
    </row>
  </sheetData>
  <mergeCells count="4">
    <mergeCell ref="A1:C1"/>
    <mergeCell ref="B12:C12"/>
    <mergeCell ref="B2:C2"/>
    <mergeCell ref="B3:C3"/>
  </mergeCells>
  <phoneticPr fontId="2" type="noConversion"/>
  <pageMargins left="0.75" right="0.75" top="1" bottom="1" header="0.5" footer="0.5"/>
  <pageSetup orientation="landscape" horizontalDpi="4294967292" verticalDpi="4294967292" r:id="rId1"/>
  <headerFooter alignWithMargins="0">
    <oddHeader>&amp;R&amp;F
&amp;A</oddHeader>
    <oddFooter xml:space="preserve">&amp;RDecember 2010
</oddFooter>
  </headerFooter>
</worksheet>
</file>

<file path=xl/worksheets/sheet5.xml><?xml version="1.0" encoding="utf-8"?>
<worksheet xmlns="http://schemas.openxmlformats.org/spreadsheetml/2006/main" xmlns:r="http://schemas.openxmlformats.org/officeDocument/2006/relationships">
  <sheetPr codeName="Sheet5"/>
  <dimension ref="A1:O25"/>
  <sheetViews>
    <sheetView workbookViewId="0">
      <selection activeCell="N7" sqref="N7"/>
    </sheetView>
  </sheetViews>
  <sheetFormatPr defaultColWidth="8.85546875" defaultRowHeight="12.75"/>
  <cols>
    <col min="1" max="1" width="11.7109375" style="51" customWidth="1"/>
    <col min="2" max="6" width="11.42578125" style="51" customWidth="1"/>
    <col min="7" max="7" width="38.140625" style="51" customWidth="1"/>
    <col min="8" max="13" width="8.85546875" style="51"/>
    <col min="14" max="14" width="7.5703125" style="51" customWidth="1"/>
    <col min="15" max="15" width="8.5703125" style="51" customWidth="1"/>
    <col min="16" max="16384" width="8.85546875" style="51"/>
  </cols>
  <sheetData>
    <row r="1" spans="1:15" ht="25.5" customHeight="1">
      <c r="A1" s="517" t="s">
        <v>206</v>
      </c>
      <c r="B1" s="518"/>
      <c r="C1" s="518"/>
      <c r="D1" s="518"/>
      <c r="E1" s="518"/>
      <c r="F1" s="518"/>
      <c r="G1" s="518"/>
      <c r="H1" s="518"/>
      <c r="I1" s="518"/>
      <c r="J1" s="518"/>
      <c r="K1" s="518"/>
      <c r="L1" s="519"/>
    </row>
    <row r="2" spans="1:15">
      <c r="A2" s="526"/>
      <c r="B2" s="526"/>
      <c r="C2" s="526"/>
      <c r="D2" s="526"/>
      <c r="E2" s="526"/>
      <c r="F2" s="526"/>
      <c r="G2" s="526"/>
      <c r="H2" s="526"/>
      <c r="I2" s="526"/>
      <c r="J2" s="526"/>
      <c r="K2" s="526"/>
      <c r="L2" s="526"/>
    </row>
    <row r="3" spans="1:15" s="158" customFormat="1" ht="26.25" customHeight="1">
      <c r="A3" s="130" t="s">
        <v>69</v>
      </c>
      <c r="B3" s="520" t="s">
        <v>101</v>
      </c>
      <c r="C3" s="521"/>
      <c r="D3" s="521"/>
      <c r="E3" s="521"/>
      <c r="F3" s="521"/>
      <c r="G3" s="521"/>
      <c r="H3" s="521"/>
      <c r="I3" s="521"/>
      <c r="J3" s="521"/>
      <c r="K3" s="521"/>
      <c r="L3" s="521"/>
    </row>
    <row r="4" spans="1:15" ht="77.099999999999994" customHeight="1">
      <c r="A4" s="131" t="s">
        <v>158</v>
      </c>
      <c r="B4" s="514" t="s">
        <v>517</v>
      </c>
      <c r="C4" s="514"/>
      <c r="D4" s="514"/>
      <c r="E4" s="514"/>
      <c r="F4" s="514"/>
      <c r="G4" s="514"/>
      <c r="H4" s="514"/>
      <c r="I4" s="514"/>
      <c r="J4" s="514"/>
      <c r="K4" s="514"/>
      <c r="L4" s="514"/>
    </row>
    <row r="5" spans="1:15" ht="68.25" customHeight="1">
      <c r="A5" s="131" t="s">
        <v>159</v>
      </c>
      <c r="B5" s="514" t="s">
        <v>518</v>
      </c>
      <c r="C5" s="514"/>
      <c r="D5" s="514"/>
      <c r="E5" s="514"/>
      <c r="F5" s="514"/>
      <c r="G5" s="514"/>
      <c r="H5" s="514"/>
      <c r="I5" s="514"/>
      <c r="J5" s="514"/>
      <c r="K5" s="514"/>
      <c r="L5" s="514"/>
    </row>
    <row r="6" spans="1:15" ht="39" customHeight="1">
      <c r="A6" s="130" t="s">
        <v>132</v>
      </c>
      <c r="B6" s="514" t="s">
        <v>519</v>
      </c>
      <c r="C6" s="514"/>
      <c r="D6" s="514"/>
      <c r="E6" s="514"/>
      <c r="F6" s="514"/>
      <c r="G6" s="514"/>
      <c r="H6" s="514"/>
      <c r="I6" s="514"/>
      <c r="J6" s="514"/>
      <c r="K6" s="514"/>
      <c r="L6" s="514"/>
    </row>
    <row r="7" spans="1:15" s="360" customFormat="1" ht="409.5" customHeight="1">
      <c r="A7" s="476" t="s">
        <v>525</v>
      </c>
      <c r="B7" s="511" t="s">
        <v>531</v>
      </c>
      <c r="C7" s="511"/>
      <c r="D7" s="511"/>
      <c r="E7" s="511"/>
      <c r="F7" s="511"/>
      <c r="G7" s="511"/>
      <c r="H7" s="511"/>
      <c r="I7" s="511"/>
      <c r="J7" s="511"/>
      <c r="K7" s="511"/>
      <c r="L7" s="511"/>
    </row>
    <row r="8" spans="1:15" s="360" customFormat="1" ht="198" customHeight="1">
      <c r="A8" s="183" t="s">
        <v>360</v>
      </c>
      <c r="B8" s="510" t="s">
        <v>520</v>
      </c>
      <c r="C8" s="511"/>
      <c r="D8" s="511"/>
      <c r="E8" s="511"/>
      <c r="F8" s="511"/>
      <c r="G8" s="511"/>
      <c r="H8" s="511"/>
      <c r="I8" s="511"/>
      <c r="J8" s="511"/>
      <c r="K8" s="511"/>
      <c r="L8" s="511"/>
    </row>
    <row r="9" spans="1:15" ht="76.5" customHeight="1">
      <c r="A9" s="476" t="s">
        <v>528</v>
      </c>
      <c r="B9" s="506" t="s">
        <v>539</v>
      </c>
      <c r="C9" s="507"/>
      <c r="D9" s="507"/>
      <c r="E9" s="507"/>
      <c r="F9" s="507"/>
      <c r="G9" s="507"/>
      <c r="H9" s="507"/>
      <c r="I9" s="507"/>
      <c r="J9" s="507"/>
      <c r="K9" s="507"/>
      <c r="L9" s="507"/>
      <c r="M9" s="110"/>
      <c r="N9" s="110"/>
      <c r="O9" s="110"/>
    </row>
    <row r="10" spans="1:15" ht="95.25" customHeight="1">
      <c r="A10" s="476" t="s">
        <v>529</v>
      </c>
      <c r="B10" s="506" t="s">
        <v>530</v>
      </c>
      <c r="C10" s="507"/>
      <c r="D10" s="507"/>
      <c r="E10" s="507"/>
      <c r="F10" s="507"/>
      <c r="G10" s="507"/>
      <c r="H10" s="507"/>
      <c r="I10" s="507"/>
      <c r="J10" s="507"/>
      <c r="K10" s="507"/>
      <c r="L10" s="507"/>
      <c r="M10" s="110"/>
      <c r="N10" s="110"/>
      <c r="O10" s="110"/>
    </row>
    <row r="11" spans="1:15" ht="72" customHeight="1">
      <c r="A11" s="130" t="s">
        <v>144</v>
      </c>
      <c r="B11" s="514" t="s">
        <v>538</v>
      </c>
      <c r="C11" s="514"/>
      <c r="D11" s="514"/>
      <c r="E11" s="514"/>
      <c r="F11" s="514"/>
      <c r="G11" s="514"/>
      <c r="H11" s="514"/>
      <c r="I11" s="514"/>
      <c r="J11" s="514"/>
      <c r="K11" s="514"/>
      <c r="L11" s="514"/>
    </row>
    <row r="12" spans="1:15" ht="198" customHeight="1">
      <c r="A12" s="307" t="s">
        <v>160</v>
      </c>
      <c r="B12" s="506" t="s">
        <v>522</v>
      </c>
      <c r="C12" s="507"/>
      <c r="D12" s="507"/>
      <c r="E12" s="507"/>
      <c r="F12" s="507"/>
      <c r="G12" s="507"/>
      <c r="H12" s="507"/>
      <c r="I12" s="507"/>
      <c r="J12" s="507"/>
      <c r="K12" s="507"/>
      <c r="L12" s="507"/>
      <c r="M12" s="110"/>
      <c r="N12" s="110"/>
      <c r="O12" s="110"/>
    </row>
    <row r="13" spans="1:15">
      <c r="A13" s="525"/>
      <c r="B13" s="525"/>
      <c r="C13" s="525"/>
      <c r="D13" s="525"/>
      <c r="E13" s="525"/>
      <c r="F13" s="525"/>
      <c r="G13" s="525"/>
      <c r="H13" s="525"/>
      <c r="I13" s="525"/>
      <c r="J13" s="525"/>
      <c r="K13" s="525"/>
      <c r="L13" s="525"/>
    </row>
    <row r="14" spans="1:15" ht="27" customHeight="1">
      <c r="A14" s="130" t="s">
        <v>70</v>
      </c>
      <c r="B14" s="522" t="s">
        <v>71</v>
      </c>
      <c r="C14" s="523"/>
      <c r="D14" s="523"/>
      <c r="E14" s="523"/>
      <c r="F14" s="523"/>
      <c r="G14" s="523"/>
      <c r="H14" s="523"/>
      <c r="I14" s="523"/>
      <c r="J14" s="523"/>
      <c r="K14" s="523"/>
      <c r="L14" s="524"/>
    </row>
    <row r="15" spans="1:15" ht="26.25" customHeight="1">
      <c r="A15" s="131" t="s">
        <v>162</v>
      </c>
      <c r="B15" s="514" t="s">
        <v>116</v>
      </c>
      <c r="C15" s="514"/>
      <c r="D15" s="514"/>
      <c r="E15" s="514"/>
      <c r="F15" s="514"/>
      <c r="G15" s="514"/>
      <c r="H15" s="514"/>
      <c r="I15" s="514"/>
      <c r="J15" s="514"/>
      <c r="K15" s="514"/>
      <c r="L15" s="514"/>
    </row>
    <row r="16" spans="1:15" ht="95.25" customHeight="1">
      <c r="A16" s="130" t="s">
        <v>161</v>
      </c>
      <c r="B16" s="515" t="s">
        <v>515</v>
      </c>
      <c r="C16" s="514"/>
      <c r="D16" s="514"/>
      <c r="E16" s="514"/>
      <c r="F16" s="514"/>
      <c r="G16" s="514"/>
      <c r="H16" s="514"/>
      <c r="I16" s="514"/>
      <c r="J16" s="514"/>
      <c r="K16" s="514"/>
      <c r="L16" s="514"/>
    </row>
    <row r="17" spans="1:12" ht="36.950000000000003" customHeight="1">
      <c r="A17" s="130" t="s">
        <v>55</v>
      </c>
      <c r="B17" s="514" t="s">
        <v>287</v>
      </c>
      <c r="C17" s="514"/>
      <c r="D17" s="514"/>
      <c r="E17" s="514"/>
      <c r="F17" s="514"/>
      <c r="G17" s="514"/>
      <c r="H17" s="514"/>
      <c r="I17" s="514"/>
      <c r="J17" s="514"/>
      <c r="K17" s="514"/>
      <c r="L17" s="514"/>
    </row>
    <row r="18" spans="1:12" ht="42" customHeight="1">
      <c r="A18" s="130" t="s">
        <v>163</v>
      </c>
      <c r="B18" s="514" t="s">
        <v>67</v>
      </c>
      <c r="C18" s="514"/>
      <c r="D18" s="514"/>
      <c r="E18" s="514"/>
      <c r="F18" s="514"/>
      <c r="G18" s="514"/>
      <c r="H18" s="514"/>
      <c r="I18" s="514"/>
      <c r="J18" s="514"/>
      <c r="K18" s="514"/>
      <c r="L18" s="514"/>
    </row>
    <row r="19" spans="1:12" ht="41.25" customHeight="1">
      <c r="A19" s="130" t="s">
        <v>131</v>
      </c>
      <c r="B19" s="514" t="s">
        <v>521</v>
      </c>
      <c r="C19" s="514"/>
      <c r="D19" s="514"/>
      <c r="E19" s="514"/>
      <c r="F19" s="514"/>
      <c r="G19" s="514"/>
      <c r="H19" s="514"/>
      <c r="I19" s="514"/>
      <c r="J19" s="514"/>
      <c r="K19" s="514"/>
      <c r="L19" s="514"/>
    </row>
    <row r="20" spans="1:12" ht="165.75" customHeight="1">
      <c r="A20" s="130" t="s">
        <v>204</v>
      </c>
      <c r="B20" s="515" t="s">
        <v>527</v>
      </c>
      <c r="C20" s="514"/>
      <c r="D20" s="514"/>
      <c r="E20" s="514"/>
      <c r="F20" s="514"/>
      <c r="G20" s="514"/>
      <c r="H20" s="514"/>
      <c r="I20" s="514"/>
      <c r="J20" s="514"/>
      <c r="K20" s="514"/>
      <c r="L20" s="514"/>
    </row>
    <row r="21" spans="1:12">
      <c r="A21" s="516"/>
      <c r="B21" s="516"/>
      <c r="C21" s="516"/>
      <c r="D21" s="516"/>
      <c r="E21" s="516"/>
      <c r="F21" s="516"/>
      <c r="G21" s="516"/>
      <c r="H21" s="516"/>
      <c r="I21" s="516"/>
      <c r="J21" s="516"/>
      <c r="K21" s="516"/>
      <c r="L21" s="516"/>
    </row>
    <row r="22" spans="1:12" ht="25.5">
      <c r="A22" s="132" t="s">
        <v>47</v>
      </c>
      <c r="B22" s="508"/>
      <c r="C22" s="508"/>
      <c r="D22" s="508"/>
      <c r="E22" s="508"/>
      <c r="F22" s="508"/>
      <c r="G22" s="508"/>
      <c r="H22" s="508"/>
      <c r="I22" s="508"/>
      <c r="J22" s="508"/>
      <c r="K22" s="508"/>
      <c r="L22" s="509"/>
    </row>
    <row r="23" spans="1:12" s="360" customFormat="1" ht="51">
      <c r="A23" s="472" t="s">
        <v>524</v>
      </c>
      <c r="B23" s="510" t="s">
        <v>523</v>
      </c>
      <c r="C23" s="511"/>
      <c r="D23" s="511"/>
      <c r="E23" s="511"/>
      <c r="F23" s="511"/>
      <c r="G23" s="511"/>
      <c r="H23" s="511"/>
      <c r="I23" s="511"/>
      <c r="J23" s="511"/>
      <c r="K23" s="511"/>
      <c r="L23" s="511"/>
    </row>
    <row r="24" spans="1:12" ht="38.25">
      <c r="A24" s="358" t="s">
        <v>351</v>
      </c>
      <c r="B24" s="507" t="s">
        <v>526</v>
      </c>
      <c r="C24" s="507"/>
      <c r="D24" s="507"/>
      <c r="E24" s="507"/>
      <c r="F24" s="507"/>
      <c r="G24" s="507"/>
      <c r="H24" s="507"/>
      <c r="I24" s="507"/>
      <c r="J24" s="507"/>
      <c r="K24" s="507"/>
      <c r="L24" s="507"/>
    </row>
    <row r="25" spans="1:12" ht="27" customHeight="1">
      <c r="A25" s="130" t="s">
        <v>117</v>
      </c>
      <c r="B25" s="512" t="s">
        <v>516</v>
      </c>
      <c r="C25" s="513"/>
      <c r="D25" s="513"/>
      <c r="E25" s="513"/>
      <c r="F25" s="513"/>
      <c r="G25" s="513"/>
      <c r="H25" s="513"/>
      <c r="I25" s="513"/>
      <c r="J25" s="513"/>
      <c r="K25" s="513"/>
      <c r="L25" s="513"/>
    </row>
  </sheetData>
  <mergeCells count="25">
    <mergeCell ref="A1:L1"/>
    <mergeCell ref="B3:L3"/>
    <mergeCell ref="B4:L4"/>
    <mergeCell ref="B18:L18"/>
    <mergeCell ref="B12:L12"/>
    <mergeCell ref="B14:L14"/>
    <mergeCell ref="B15:L15"/>
    <mergeCell ref="A13:L13"/>
    <mergeCell ref="B5:L5"/>
    <mergeCell ref="B6:L6"/>
    <mergeCell ref="B7:L7"/>
    <mergeCell ref="B16:L16"/>
    <mergeCell ref="B17:L17"/>
    <mergeCell ref="A2:L2"/>
    <mergeCell ref="B8:L8"/>
    <mergeCell ref="B9:L9"/>
    <mergeCell ref="B10:L10"/>
    <mergeCell ref="B22:L22"/>
    <mergeCell ref="B23:L23"/>
    <mergeCell ref="B25:L25"/>
    <mergeCell ref="B19:L19"/>
    <mergeCell ref="B20:L20"/>
    <mergeCell ref="A21:L21"/>
    <mergeCell ref="B24:L24"/>
    <mergeCell ref="B11:L11"/>
  </mergeCells>
  <phoneticPr fontId="2" type="noConversion"/>
  <pageMargins left="0.75" right="0.75" top="1" bottom="1" header="0.5" footer="0.5"/>
  <pageSetup scale="75" orientation="landscape" horizontalDpi="4294967292" verticalDpi="4294967292" r:id="rId1"/>
  <headerFooter alignWithMargins="0">
    <oddHeader>&amp;R&amp;F
&amp;A</oddHeader>
    <oddFooter xml:space="preserve">&amp;RDecember 2010
</oddFooter>
  </headerFooter>
  <rowBreaks count="2" manualBreakCount="2">
    <brk id="12" max="16383" man="1"/>
    <brk id="20" max="16383" man="1"/>
  </rowBreaks>
</worksheet>
</file>

<file path=xl/worksheets/sheet6.xml><?xml version="1.0" encoding="utf-8"?>
<worksheet xmlns="http://schemas.openxmlformats.org/spreadsheetml/2006/main" xmlns:r="http://schemas.openxmlformats.org/officeDocument/2006/relationships">
  <sheetPr codeName="Sheet6"/>
  <dimension ref="A1:K54"/>
  <sheetViews>
    <sheetView zoomScale="80" zoomScaleNormal="80" workbookViewId="0">
      <selection activeCell="A6" sqref="A6:C16"/>
    </sheetView>
  </sheetViews>
  <sheetFormatPr defaultColWidth="8.85546875" defaultRowHeight="12.75"/>
  <cols>
    <col min="1" max="1" width="29" customWidth="1"/>
    <col min="2" max="2" width="23.28515625" customWidth="1"/>
    <col min="3" max="5" width="15.7109375" customWidth="1"/>
    <col min="6" max="6" width="34.42578125" customWidth="1"/>
  </cols>
  <sheetData>
    <row r="1" spans="1:11" ht="46.5" customHeight="1">
      <c r="A1" s="527" t="s">
        <v>477</v>
      </c>
      <c r="B1" s="528"/>
      <c r="C1" s="528"/>
      <c r="D1" s="528"/>
      <c r="E1" s="528"/>
      <c r="F1" s="528"/>
    </row>
    <row r="2" spans="1:11">
      <c r="A2" s="40"/>
      <c r="B2" s="40"/>
    </row>
    <row r="3" spans="1:11">
      <c r="B3" s="40"/>
    </row>
    <row r="4" spans="1:11">
      <c r="A4" s="23" t="s">
        <v>97</v>
      </c>
      <c r="B4" s="23"/>
      <c r="C4" s="23"/>
      <c r="D4" s="23"/>
    </row>
    <row r="5" spans="1:11">
      <c r="B5" s="23"/>
      <c r="C5" s="23"/>
      <c r="D5" s="23"/>
      <c r="E5" s="40"/>
      <c r="F5" s="40"/>
    </row>
    <row r="6" spans="1:11">
      <c r="A6" s="418" t="s">
        <v>181</v>
      </c>
      <c r="B6" s="254" t="s">
        <v>333</v>
      </c>
      <c r="C6" s="254" t="s">
        <v>232</v>
      </c>
      <c r="D6" s="304"/>
    </row>
    <row r="7" spans="1:11">
      <c r="A7" s="31" t="s">
        <v>167</v>
      </c>
      <c r="B7" s="491">
        <f>C22/1024</f>
        <v>143.89111718750002</v>
      </c>
      <c r="C7" s="491">
        <f>D22/(1000000)</f>
        <v>5.6571790000000002</v>
      </c>
      <c r="D7" s="47"/>
    </row>
    <row r="8" spans="1:11">
      <c r="A8" s="31" t="s">
        <v>260</v>
      </c>
      <c r="B8" s="491">
        <f t="shared" ref="B8:B15" si="0">C23/1024</f>
        <v>0.2293994140625</v>
      </c>
      <c r="C8" s="491">
        <f t="shared" ref="C8:C15" si="1">D23/(1000000)</f>
        <v>4.4427950000000003</v>
      </c>
      <c r="D8" s="47"/>
    </row>
    <row r="9" spans="1:11">
      <c r="A9" s="31" t="s">
        <v>152</v>
      </c>
      <c r="B9" s="491">
        <f t="shared" si="0"/>
        <v>106.8785244140625</v>
      </c>
      <c r="C9" s="491">
        <f t="shared" si="1"/>
        <v>4.2416150000000004</v>
      </c>
      <c r="D9" s="47"/>
    </row>
    <row r="10" spans="1:11">
      <c r="A10" s="31" t="s">
        <v>153</v>
      </c>
      <c r="B10" s="491">
        <f t="shared" si="0"/>
        <v>3.5472763671875001</v>
      </c>
      <c r="C10" s="491">
        <f t="shared" si="1"/>
        <v>0.38834400000000002</v>
      </c>
      <c r="D10" s="47"/>
    </row>
    <row r="11" spans="1:11">
      <c r="A11" s="31" t="s">
        <v>119</v>
      </c>
      <c r="B11" s="491">
        <f t="shared" si="0"/>
        <v>70.444126953124993</v>
      </c>
      <c r="C11" s="491">
        <f t="shared" si="1"/>
        <v>5.5354520000000003</v>
      </c>
      <c r="D11" s="47"/>
    </row>
    <row r="12" spans="1:11">
      <c r="A12" s="31" t="s">
        <v>120</v>
      </c>
      <c r="B12" s="491">
        <f t="shared" si="0"/>
        <v>49.625559570312497</v>
      </c>
      <c r="C12" s="491">
        <f t="shared" si="1"/>
        <v>0.28156199999999998</v>
      </c>
      <c r="D12" s="47"/>
    </row>
    <row r="13" spans="1:11">
      <c r="A13" s="31" t="s">
        <v>121</v>
      </c>
      <c r="B13" s="491">
        <f t="shared" si="0"/>
        <v>14.66363671875</v>
      </c>
      <c r="C13" s="491">
        <f t="shared" si="1"/>
        <v>2.3076970000000001</v>
      </c>
      <c r="D13" s="47"/>
    </row>
    <row r="14" spans="1:11" s="39" customFormat="1">
      <c r="A14" s="31" t="s">
        <v>193</v>
      </c>
      <c r="B14" s="491">
        <f t="shared" si="0"/>
        <v>0.29047167968749998</v>
      </c>
      <c r="C14" s="491">
        <f t="shared" si="1"/>
        <v>5.883E-2</v>
      </c>
      <c r="D14" s="47"/>
      <c r="E14"/>
      <c r="F14"/>
      <c r="G14"/>
      <c r="H14"/>
      <c r="I14"/>
      <c r="J14"/>
      <c r="K14"/>
    </row>
    <row r="15" spans="1:11" s="39" customFormat="1">
      <c r="A15" s="308" t="s">
        <v>127</v>
      </c>
      <c r="B15" s="491">
        <f t="shared" si="0"/>
        <v>2.3313544921874998</v>
      </c>
      <c r="C15" s="491">
        <f t="shared" si="1"/>
        <v>2.0000000000000001E-4</v>
      </c>
      <c r="D15" s="47"/>
      <c r="E15"/>
      <c r="F15" s="21"/>
    </row>
    <row r="16" spans="1:11" s="39" customFormat="1">
      <c r="A16" s="87" t="s">
        <v>201</v>
      </c>
      <c r="B16" s="491">
        <f>SUM(B7:B15)</f>
        <v>391.90146679687496</v>
      </c>
      <c r="C16" s="491">
        <f>SUM(C7:C15)</f>
        <v>22.913674</v>
      </c>
      <c r="D16" s="21"/>
      <c r="E16" s="21"/>
      <c r="F16"/>
    </row>
    <row r="17" spans="1:11">
      <c r="A17" s="305" t="s">
        <v>332</v>
      </c>
      <c r="B17" s="306">
        <f>B16/365</f>
        <v>1.0737026487585615</v>
      </c>
      <c r="C17" s="306">
        <f>C16/365</f>
        <v>6.2777189041095888E-2</v>
      </c>
      <c r="F17" s="23"/>
      <c r="G17" s="39"/>
      <c r="H17" s="39"/>
      <c r="I17" s="39"/>
      <c r="J17" s="39"/>
      <c r="K17" s="39"/>
    </row>
    <row r="18" spans="1:11">
      <c r="F18" s="23"/>
    </row>
    <row r="19" spans="1:11">
      <c r="A19" s="48" t="s">
        <v>96</v>
      </c>
      <c r="B19" s="23"/>
      <c r="C19" s="23"/>
      <c r="D19" s="23"/>
      <c r="E19" s="23"/>
    </row>
    <row r="20" spans="1:11">
      <c r="B20" s="23"/>
      <c r="C20" s="23"/>
      <c r="D20" s="23"/>
      <c r="E20" s="23"/>
    </row>
    <row r="21" spans="1:11">
      <c r="A21" s="418" t="s">
        <v>181</v>
      </c>
      <c r="B21" s="184" t="s">
        <v>124</v>
      </c>
      <c r="C21" s="176" t="s">
        <v>87</v>
      </c>
      <c r="D21" s="176" t="s">
        <v>233</v>
      </c>
    </row>
    <row r="22" spans="1:11">
      <c r="A22" s="307" t="s">
        <v>167</v>
      </c>
      <c r="B22" s="55" t="s">
        <v>105</v>
      </c>
      <c r="C22" s="29">
        <f>C43+C44</f>
        <v>147344.50400000002</v>
      </c>
      <c r="D22" s="32">
        <f>D43+D44</f>
        <v>5657179</v>
      </c>
    </row>
    <row r="23" spans="1:11">
      <c r="A23" s="2" t="s">
        <v>260</v>
      </c>
      <c r="B23" s="55" t="s">
        <v>105</v>
      </c>
      <c r="C23" s="49">
        <f t="shared" ref="C23:D25" si="2">C40</f>
        <v>234.905</v>
      </c>
      <c r="D23" s="34">
        <f t="shared" si="2"/>
        <v>4442795</v>
      </c>
    </row>
    <row r="24" spans="1:11">
      <c r="A24" s="307" t="s">
        <v>152</v>
      </c>
      <c r="B24" s="55" t="s">
        <v>105</v>
      </c>
      <c r="C24" s="29">
        <f t="shared" si="2"/>
        <v>109443.609</v>
      </c>
      <c r="D24" s="32">
        <f t="shared" si="2"/>
        <v>4241615</v>
      </c>
    </row>
    <row r="25" spans="1:11">
      <c r="A25" s="307" t="s">
        <v>153</v>
      </c>
      <c r="B25" s="55" t="s">
        <v>105</v>
      </c>
      <c r="C25" s="29">
        <f t="shared" si="2"/>
        <v>3632.4110000000001</v>
      </c>
      <c r="D25" s="32">
        <f t="shared" si="2"/>
        <v>388344</v>
      </c>
    </row>
    <row r="26" spans="1:11">
      <c r="A26" s="307" t="s">
        <v>119</v>
      </c>
      <c r="B26" s="55" t="s">
        <v>105</v>
      </c>
      <c r="C26" s="29">
        <f t="shared" ref="C26:D30" si="3">C45</f>
        <v>72134.785999999993</v>
      </c>
      <c r="D26" s="32">
        <f t="shared" si="3"/>
        <v>5535452</v>
      </c>
    </row>
    <row r="27" spans="1:11">
      <c r="A27" s="307" t="s">
        <v>120</v>
      </c>
      <c r="B27" s="55" t="s">
        <v>105</v>
      </c>
      <c r="C27" s="29">
        <f t="shared" si="3"/>
        <v>50816.572999999997</v>
      </c>
      <c r="D27" s="32">
        <f t="shared" si="3"/>
        <v>281562</v>
      </c>
    </row>
    <row r="28" spans="1:11">
      <c r="A28" s="307" t="s">
        <v>121</v>
      </c>
      <c r="B28" s="55" t="s">
        <v>478</v>
      </c>
      <c r="C28" s="29">
        <f t="shared" si="3"/>
        <v>15015.564</v>
      </c>
      <c r="D28" s="32">
        <f t="shared" si="3"/>
        <v>2307697</v>
      </c>
    </row>
    <row r="29" spans="1:11">
      <c r="A29" s="307" t="s">
        <v>193</v>
      </c>
      <c r="B29" s="55" t="s">
        <v>105</v>
      </c>
      <c r="C29" s="29">
        <f t="shared" si="3"/>
        <v>297.44299999999998</v>
      </c>
      <c r="D29" s="32">
        <f t="shared" si="3"/>
        <v>58830</v>
      </c>
    </row>
    <row r="30" spans="1:11">
      <c r="A30" s="308" t="s">
        <v>127</v>
      </c>
      <c r="B30" s="55" t="s">
        <v>105</v>
      </c>
      <c r="C30" s="29">
        <f t="shared" si="3"/>
        <v>2387.3069999999998</v>
      </c>
      <c r="D30" s="32">
        <f t="shared" si="3"/>
        <v>200</v>
      </c>
    </row>
    <row r="31" spans="1:11">
      <c r="A31" s="307" t="s">
        <v>88</v>
      </c>
      <c r="B31" s="55" t="s">
        <v>475</v>
      </c>
      <c r="C31" s="49"/>
      <c r="D31" s="34"/>
    </row>
    <row r="32" spans="1:11">
      <c r="A32" s="308" t="s">
        <v>81</v>
      </c>
      <c r="B32" s="107" t="s">
        <v>475</v>
      </c>
      <c r="C32" s="31"/>
      <c r="D32" s="32"/>
      <c r="E32" s="5"/>
    </row>
    <row r="33" spans="1:5" ht="25.5">
      <c r="A33" s="308" t="s">
        <v>126</v>
      </c>
      <c r="B33" s="55" t="s">
        <v>99</v>
      </c>
      <c r="C33" s="31"/>
      <c r="D33" s="32"/>
    </row>
    <row r="34" spans="1:5">
      <c r="A34" s="87" t="s">
        <v>201</v>
      </c>
      <c r="B34" s="8"/>
      <c r="C34" s="3">
        <f>SUM(C22:C33)</f>
        <v>401307.10199999996</v>
      </c>
      <c r="D34" s="9">
        <f>SUM(D22:D33)</f>
        <v>22913674</v>
      </c>
    </row>
    <row r="37" spans="1:5">
      <c r="A37" s="48" t="s">
        <v>78</v>
      </c>
      <c r="B37" t="s">
        <v>212</v>
      </c>
    </row>
    <row r="39" spans="1:5">
      <c r="A39" s="33" t="s">
        <v>240</v>
      </c>
      <c r="B39" s="42" t="s">
        <v>86</v>
      </c>
      <c r="C39" s="42" t="s">
        <v>87</v>
      </c>
      <c r="D39" s="176" t="s">
        <v>233</v>
      </c>
    </row>
    <row r="40" spans="1:5">
      <c r="A40" s="2" t="s">
        <v>260</v>
      </c>
      <c r="B40" s="28" t="s">
        <v>476</v>
      </c>
      <c r="C40" s="3">
        <v>234.905</v>
      </c>
      <c r="D40" s="9">
        <v>4442795</v>
      </c>
    </row>
    <row r="41" spans="1:5">
      <c r="A41" s="2" t="s">
        <v>152</v>
      </c>
      <c r="B41" s="28" t="s">
        <v>476</v>
      </c>
      <c r="C41" s="3">
        <v>109443.609</v>
      </c>
      <c r="D41" s="9">
        <v>4241615</v>
      </c>
    </row>
    <row r="42" spans="1:5">
      <c r="A42" s="2" t="s">
        <v>153</v>
      </c>
      <c r="B42" s="28" t="s">
        <v>476</v>
      </c>
      <c r="C42" s="3">
        <v>3632.4110000000001</v>
      </c>
      <c r="D42" s="9">
        <v>388344</v>
      </c>
    </row>
    <row r="43" spans="1:5">
      <c r="A43" s="2" t="s">
        <v>474</v>
      </c>
      <c r="B43" s="28" t="s">
        <v>476</v>
      </c>
      <c r="C43" s="3">
        <v>61093.67</v>
      </c>
      <c r="D43" s="9">
        <v>3878852</v>
      </c>
    </row>
    <row r="44" spans="1:5">
      <c r="A44" s="2" t="s">
        <v>118</v>
      </c>
      <c r="B44" s="28" t="s">
        <v>476</v>
      </c>
      <c r="C44" s="3">
        <v>86250.834000000003</v>
      </c>
      <c r="D44" s="9">
        <v>1778327</v>
      </c>
    </row>
    <row r="45" spans="1:5">
      <c r="A45" s="2" t="s">
        <v>119</v>
      </c>
      <c r="B45" s="28" t="s">
        <v>476</v>
      </c>
      <c r="C45" s="3">
        <v>72134.785999999993</v>
      </c>
      <c r="D45" s="9">
        <v>5535452</v>
      </c>
    </row>
    <row r="46" spans="1:5">
      <c r="A46" s="2" t="s">
        <v>120</v>
      </c>
      <c r="B46" s="28" t="s">
        <v>476</v>
      </c>
      <c r="C46" s="3">
        <v>50816.572999999997</v>
      </c>
      <c r="D46" s="9">
        <v>281562</v>
      </c>
    </row>
    <row r="47" spans="1:5">
      <c r="A47" s="2" t="s">
        <v>121</v>
      </c>
      <c r="B47" s="28" t="s">
        <v>476</v>
      </c>
      <c r="C47" s="3">
        <v>15015.564</v>
      </c>
      <c r="D47" s="9">
        <v>2307697</v>
      </c>
    </row>
    <row r="48" spans="1:5">
      <c r="A48" s="2" t="s">
        <v>193</v>
      </c>
      <c r="B48" s="28" t="s">
        <v>476</v>
      </c>
      <c r="C48" s="3">
        <v>297.44299999999998</v>
      </c>
      <c r="D48" s="9">
        <v>58830</v>
      </c>
      <c r="E48" s="14"/>
    </row>
    <row r="49" spans="1:6">
      <c r="A49" s="2" t="s">
        <v>127</v>
      </c>
      <c r="B49" s="28" t="s">
        <v>476</v>
      </c>
      <c r="C49" s="3">
        <v>2387.3069999999998</v>
      </c>
      <c r="D49" s="9">
        <v>200</v>
      </c>
      <c r="E49" s="14"/>
    </row>
    <row r="50" spans="1:6">
      <c r="A50" s="17" t="s">
        <v>201</v>
      </c>
      <c r="B50" s="2"/>
      <c r="C50" s="3">
        <f>SUM(C40:C49)</f>
        <v>401307.10199999996</v>
      </c>
      <c r="D50" s="9">
        <f>SUM(D40:D49)</f>
        <v>22913674</v>
      </c>
      <c r="E50" s="14"/>
    </row>
    <row r="51" spans="1:6">
      <c r="A51" s="14"/>
      <c r="B51" s="14"/>
      <c r="C51" s="14"/>
      <c r="D51" s="14"/>
      <c r="E51" s="14"/>
      <c r="F51" s="14"/>
    </row>
    <row r="52" spans="1:6">
      <c r="A52" s="46"/>
      <c r="B52" s="14"/>
      <c r="C52" s="14"/>
      <c r="D52" s="14"/>
      <c r="E52" s="14"/>
      <c r="F52" s="14"/>
    </row>
    <row r="53" spans="1:6">
      <c r="A53" s="14"/>
      <c r="B53" s="14"/>
      <c r="C53" s="14"/>
      <c r="D53" s="14"/>
      <c r="E53" s="14"/>
    </row>
    <row r="54" spans="1:6">
      <c r="A54" s="14"/>
      <c r="B54" s="14"/>
      <c r="C54" s="14"/>
      <c r="D54" s="14"/>
      <c r="E54" s="14"/>
    </row>
  </sheetData>
  <sortState ref="A21:E28">
    <sortCondition ref="A21:A28"/>
  </sortState>
  <mergeCells count="1">
    <mergeCell ref="A1:F1"/>
  </mergeCells>
  <phoneticPr fontId="2" type="noConversion"/>
  <pageMargins left="0.75" right="0.75" top="1" bottom="1" header="0.5" footer="0.5"/>
  <pageSetup scale="60" orientation="landscape" horizontalDpi="4294967292" verticalDpi="4294967292" r:id="rId1"/>
  <headerFooter alignWithMargins="0">
    <oddHeader>&amp;R&amp;F
&amp;A</oddHeader>
    <oddFooter xml:space="preserve">&amp;RDecember 2010
</oddFooter>
  </headerFooter>
  <drawing r:id="rId2"/>
</worksheet>
</file>

<file path=xl/worksheets/sheet7.xml><?xml version="1.0" encoding="utf-8"?>
<worksheet xmlns="http://schemas.openxmlformats.org/spreadsheetml/2006/main" xmlns:r="http://schemas.openxmlformats.org/officeDocument/2006/relationships">
  <sheetPr codeName="Sheet7"/>
  <dimension ref="A1:M54"/>
  <sheetViews>
    <sheetView zoomScale="85" zoomScaleNormal="85" workbookViewId="0">
      <selection activeCell="A5" sqref="A5:C16"/>
    </sheetView>
  </sheetViews>
  <sheetFormatPr defaultColWidth="8.85546875" defaultRowHeight="12.75"/>
  <cols>
    <col min="1" max="1" width="24" style="310" customWidth="1"/>
    <col min="2" max="2" width="23.7109375" style="310" customWidth="1"/>
    <col min="3" max="5" width="15.7109375" style="310" customWidth="1"/>
    <col min="6" max="13" width="9.140625" style="310"/>
    <col min="14" max="16384" width="8.85546875" style="54"/>
  </cols>
  <sheetData>
    <row r="1" spans="1:13" s="241" customFormat="1" ht="56.25" customHeight="1">
      <c r="A1" s="529" t="s">
        <v>480</v>
      </c>
      <c r="B1" s="530"/>
      <c r="C1" s="530"/>
      <c r="D1" s="530"/>
      <c r="E1" s="530"/>
      <c r="F1" s="530"/>
      <c r="G1" s="229"/>
      <c r="H1" s="163"/>
      <c r="I1" s="163"/>
      <c r="J1" s="163"/>
      <c r="K1" s="163"/>
      <c r="L1" s="163"/>
      <c r="M1" s="163"/>
    </row>
    <row r="2" spans="1:13">
      <c r="A2" s="14"/>
      <c r="B2" s="14"/>
      <c r="C2" s="14"/>
      <c r="D2" s="14"/>
      <c r="E2" s="14"/>
      <c r="F2" s="14"/>
      <c r="G2" s="14"/>
    </row>
    <row r="3" spans="1:13">
      <c r="A3" s="20"/>
      <c r="B3" s="14"/>
      <c r="C3" s="14"/>
      <c r="D3" s="14"/>
      <c r="E3" s="14"/>
      <c r="F3" s="14"/>
      <c r="G3" s="14"/>
    </row>
    <row r="4" spans="1:13">
      <c r="A4" s="310" t="s">
        <v>97</v>
      </c>
      <c r="B4" s="14"/>
      <c r="C4" s="14"/>
      <c r="D4" s="14"/>
      <c r="E4" s="14"/>
      <c r="F4" s="14"/>
      <c r="G4" s="14"/>
    </row>
    <row r="5" spans="1:13">
      <c r="A5" s="418" t="s">
        <v>181</v>
      </c>
      <c r="B5" s="184" t="s">
        <v>334</v>
      </c>
      <c r="C5" s="184" t="s">
        <v>232</v>
      </c>
      <c r="D5" s="311"/>
    </row>
    <row r="6" spans="1:13">
      <c r="A6" s="283" t="s">
        <v>167</v>
      </c>
      <c r="B6" s="290">
        <f>C21/1024</f>
        <v>229.72649609374997</v>
      </c>
      <c r="C6" s="290">
        <f>D21/1000000</f>
        <v>9.3838539999999995</v>
      </c>
      <c r="D6" s="291"/>
      <c r="E6" s="309"/>
      <c r="F6" s="309"/>
      <c r="G6" s="309"/>
    </row>
    <row r="7" spans="1:13">
      <c r="A7" s="283" t="s">
        <v>88</v>
      </c>
      <c r="B7" s="290">
        <f t="shared" ref="B7:B15" si="0">C22/1024</f>
        <v>68.427178710937497</v>
      </c>
      <c r="C7" s="290">
        <f t="shared" ref="C7:C15" si="1">D22/1000000</f>
        <v>2.9364999999999999E-2</v>
      </c>
      <c r="D7" s="291"/>
    </row>
    <row r="8" spans="1:13">
      <c r="A8" s="283" t="s">
        <v>152</v>
      </c>
      <c r="B8" s="290">
        <f t="shared" si="0"/>
        <v>97.244123046875004</v>
      </c>
      <c r="C8" s="290">
        <f t="shared" si="1"/>
        <v>8.0143400000000007</v>
      </c>
      <c r="D8" s="291"/>
    </row>
    <row r="9" spans="1:13">
      <c r="A9" s="283" t="s">
        <v>153</v>
      </c>
      <c r="B9" s="290">
        <f t="shared" si="0"/>
        <v>1.5056171875</v>
      </c>
      <c r="C9" s="290">
        <f t="shared" si="1"/>
        <v>7.8210000000000002E-2</v>
      </c>
      <c r="D9" s="291"/>
    </row>
    <row r="10" spans="1:13">
      <c r="A10" s="283" t="s">
        <v>119</v>
      </c>
      <c r="B10" s="290">
        <f t="shared" si="0"/>
        <v>70.444376953125001</v>
      </c>
      <c r="C10" s="290">
        <f t="shared" si="1"/>
        <v>5.5354539999999997</v>
      </c>
      <c r="D10" s="291"/>
    </row>
    <row r="11" spans="1:13">
      <c r="A11" s="283" t="s">
        <v>120</v>
      </c>
      <c r="B11" s="290">
        <f t="shared" si="0"/>
        <v>562.9549775390625</v>
      </c>
      <c r="C11" s="290">
        <f t="shared" si="1"/>
        <v>14.892504000000001</v>
      </c>
      <c r="D11" s="291"/>
    </row>
    <row r="12" spans="1:13">
      <c r="A12" s="283" t="s">
        <v>121</v>
      </c>
      <c r="B12" s="290">
        <f t="shared" si="0"/>
        <v>14.662766601562501</v>
      </c>
      <c r="C12" s="290">
        <f t="shared" si="1"/>
        <v>2.1023239999999999</v>
      </c>
      <c r="D12" s="291"/>
    </row>
    <row r="13" spans="1:13">
      <c r="A13" s="283" t="s">
        <v>193</v>
      </c>
      <c r="B13" s="290">
        <f t="shared" si="0"/>
        <v>0.39553320312500001</v>
      </c>
      <c r="C13" s="290">
        <f t="shared" si="1"/>
        <v>0.29447299999999998</v>
      </c>
      <c r="D13" s="291"/>
    </row>
    <row r="14" spans="1:13">
      <c r="A14" s="283" t="s">
        <v>126</v>
      </c>
      <c r="B14" s="290">
        <f t="shared" si="0"/>
        <v>3.9050849609374998</v>
      </c>
      <c r="C14" s="290">
        <f t="shared" si="1"/>
        <v>0.28878300000000001</v>
      </c>
      <c r="D14" s="291"/>
    </row>
    <row r="15" spans="1:13">
      <c r="A15" s="313" t="s">
        <v>127</v>
      </c>
      <c r="B15" s="290">
        <f t="shared" si="0"/>
        <v>2.722111328125</v>
      </c>
      <c r="C15" s="290">
        <f t="shared" si="1"/>
        <v>3.6299999999999999E-4</v>
      </c>
      <c r="D15" s="291"/>
    </row>
    <row r="16" spans="1:13">
      <c r="A16" s="293" t="s">
        <v>201</v>
      </c>
      <c r="B16" s="290">
        <f>SUM(B6:B15)</f>
        <v>1051.9882656249999</v>
      </c>
      <c r="C16" s="290">
        <f>SUM(C6:C15)</f>
        <v>40.619670000000013</v>
      </c>
      <c r="D16" s="291"/>
      <c r="G16" s="14"/>
    </row>
    <row r="17" spans="1:13">
      <c r="A17" s="250" t="s">
        <v>332</v>
      </c>
      <c r="B17" s="314">
        <f>B16/365</f>
        <v>2.8821596318493148</v>
      </c>
      <c r="C17" s="314">
        <f>C16/365</f>
        <v>0.11128676712328771</v>
      </c>
      <c r="D17" s="14"/>
      <c r="F17" s="14"/>
      <c r="G17" s="14"/>
    </row>
    <row r="18" spans="1:13" s="27" customFormat="1">
      <c r="A18" s="250"/>
      <c r="B18" s="444"/>
      <c r="C18" s="14"/>
      <c r="D18" s="14"/>
      <c r="E18" s="14"/>
      <c r="F18" s="14"/>
      <c r="G18" s="14"/>
      <c r="H18" s="310"/>
      <c r="I18" s="310"/>
      <c r="J18" s="310"/>
      <c r="K18" s="310"/>
      <c r="L18" s="310"/>
      <c r="M18" s="310"/>
    </row>
    <row r="19" spans="1:13" ht="26.25" customHeight="1">
      <c r="A19" s="14" t="s">
        <v>96</v>
      </c>
      <c r="B19" s="14"/>
      <c r="C19" s="14"/>
      <c r="D19" s="14"/>
      <c r="E19" s="14"/>
      <c r="F19" s="14"/>
      <c r="G19" s="14"/>
      <c r="H19" s="304"/>
      <c r="I19" s="304"/>
      <c r="J19" s="304"/>
      <c r="K19" s="304"/>
      <c r="L19" s="304"/>
      <c r="M19" s="304"/>
    </row>
    <row r="20" spans="1:13">
      <c r="A20" s="418" t="s">
        <v>181</v>
      </c>
      <c r="B20" s="184" t="s">
        <v>124</v>
      </c>
      <c r="C20" s="176" t="s">
        <v>87</v>
      </c>
      <c r="D20" s="320" t="s">
        <v>233</v>
      </c>
      <c r="E20" s="14"/>
      <c r="G20" s="14"/>
    </row>
    <row r="21" spans="1:13">
      <c r="A21" s="283" t="s">
        <v>167</v>
      </c>
      <c r="B21" s="55" t="s">
        <v>540</v>
      </c>
      <c r="C21" s="3">
        <f>C40+C41</f>
        <v>235239.93199999997</v>
      </c>
      <c r="D21" s="9">
        <f>D40+D41</f>
        <v>9383854</v>
      </c>
      <c r="E21" s="14"/>
      <c r="G21" s="14"/>
    </row>
    <row r="22" spans="1:13">
      <c r="A22" s="283" t="s">
        <v>88</v>
      </c>
      <c r="B22" s="295" t="s">
        <v>105</v>
      </c>
      <c r="C22" s="3">
        <f t="shared" ref="C22:D24" si="2">C37</f>
        <v>70069.430999999997</v>
      </c>
      <c r="D22" s="9">
        <f t="shared" si="2"/>
        <v>29365</v>
      </c>
      <c r="F22" s="14"/>
      <c r="M22" s="54"/>
    </row>
    <row r="23" spans="1:13">
      <c r="A23" s="283" t="s">
        <v>152</v>
      </c>
      <c r="B23" s="295" t="s">
        <v>105</v>
      </c>
      <c r="C23" s="3">
        <f t="shared" si="2"/>
        <v>99577.982000000004</v>
      </c>
      <c r="D23" s="9">
        <f t="shared" si="2"/>
        <v>8014340</v>
      </c>
      <c r="F23" s="14"/>
      <c r="M23" s="54"/>
    </row>
    <row r="24" spans="1:13">
      <c r="A24" s="283" t="s">
        <v>153</v>
      </c>
      <c r="B24" s="295" t="s">
        <v>105</v>
      </c>
      <c r="C24" s="3">
        <f t="shared" si="2"/>
        <v>1541.752</v>
      </c>
      <c r="D24" s="9">
        <f t="shared" si="2"/>
        <v>78210</v>
      </c>
      <c r="F24" s="14"/>
      <c r="M24" s="54"/>
    </row>
    <row r="25" spans="1:13">
      <c r="A25" s="283" t="s">
        <v>119</v>
      </c>
      <c r="B25" s="295" t="s">
        <v>105</v>
      </c>
      <c r="C25" s="3">
        <f t="shared" ref="C25:D27" si="3">C42</f>
        <v>72135.042000000001</v>
      </c>
      <c r="D25" s="9">
        <f t="shared" si="3"/>
        <v>5535454</v>
      </c>
      <c r="F25" s="14"/>
      <c r="M25" s="54"/>
    </row>
    <row r="26" spans="1:13">
      <c r="A26" s="283" t="s">
        <v>120</v>
      </c>
      <c r="B26" s="295" t="s">
        <v>105</v>
      </c>
      <c r="C26" s="3">
        <f>C43+C45</f>
        <v>576465.897</v>
      </c>
      <c r="D26" s="9">
        <f t="shared" si="3"/>
        <v>14892504</v>
      </c>
      <c r="F26" s="14" t="s">
        <v>140</v>
      </c>
      <c r="M26" s="54"/>
    </row>
    <row r="27" spans="1:13">
      <c r="A27" s="283" t="s">
        <v>121</v>
      </c>
      <c r="B27" s="295" t="s">
        <v>105</v>
      </c>
      <c r="C27" s="290">
        <f t="shared" si="3"/>
        <v>15014.673000000001</v>
      </c>
      <c r="D27" s="289">
        <f>D44+D45</f>
        <v>2102324</v>
      </c>
      <c r="F27" s="14"/>
      <c r="M27" s="54"/>
    </row>
    <row r="28" spans="1:13">
      <c r="A28" s="267" t="s">
        <v>126</v>
      </c>
      <c r="B28" s="295" t="s">
        <v>105</v>
      </c>
      <c r="C28" s="290">
        <f t="shared" ref="C28:D30" si="4">C46</f>
        <v>405.02600000000001</v>
      </c>
      <c r="D28" s="289">
        <f t="shared" si="4"/>
        <v>294473</v>
      </c>
      <c r="F28" s="14"/>
      <c r="M28" s="54"/>
    </row>
    <row r="29" spans="1:13">
      <c r="A29" s="283" t="s">
        <v>193</v>
      </c>
      <c r="B29" s="295" t="s">
        <v>105</v>
      </c>
      <c r="C29" s="290">
        <f t="shared" si="4"/>
        <v>3998.8069999999998</v>
      </c>
      <c r="D29" s="289">
        <f t="shared" si="4"/>
        <v>288783</v>
      </c>
      <c r="F29" s="14"/>
      <c r="M29" s="54"/>
    </row>
    <row r="30" spans="1:13">
      <c r="A30" s="313" t="s">
        <v>127</v>
      </c>
      <c r="B30" s="295" t="s">
        <v>105</v>
      </c>
      <c r="C30" s="290">
        <f t="shared" si="4"/>
        <v>2787.442</v>
      </c>
      <c r="D30" s="289">
        <f t="shared" si="4"/>
        <v>363</v>
      </c>
      <c r="F30" s="14"/>
      <c r="M30" s="54"/>
    </row>
    <row r="31" spans="1:13">
      <c r="A31" s="267" t="s">
        <v>260</v>
      </c>
      <c r="B31" s="295" t="s">
        <v>106</v>
      </c>
      <c r="C31" s="290"/>
      <c r="D31" s="289"/>
      <c r="F31" s="14"/>
      <c r="M31" s="54"/>
    </row>
    <row r="32" spans="1:13">
      <c r="A32" s="267" t="s">
        <v>81</v>
      </c>
      <c r="B32" s="295" t="s">
        <v>106</v>
      </c>
      <c r="C32" s="290"/>
      <c r="D32" s="289"/>
      <c r="F32" s="14"/>
      <c r="M32" s="54"/>
    </row>
    <row r="33" spans="1:13">
      <c r="A33" s="84" t="s">
        <v>201</v>
      </c>
      <c r="B33" s="295"/>
      <c r="C33" s="3">
        <f>SUM(C21:C32)</f>
        <v>1077235.9839999999</v>
      </c>
      <c r="D33" s="9">
        <f>SUM(D21:D32)</f>
        <v>40619670</v>
      </c>
      <c r="F33" s="14"/>
      <c r="M33" s="54"/>
    </row>
    <row r="34" spans="1:13">
      <c r="A34" s="14"/>
      <c r="B34" s="41"/>
      <c r="C34" s="14"/>
      <c r="D34" s="53"/>
      <c r="E34" s="13"/>
      <c r="F34" s="14"/>
      <c r="M34" s="54"/>
    </row>
    <row r="35" spans="1:13">
      <c r="A35" s="14" t="s">
        <v>78</v>
      </c>
      <c r="B35" s="443" t="s">
        <v>485</v>
      </c>
      <c r="C35" t="s">
        <v>486</v>
      </c>
      <c r="D35" s="14"/>
      <c r="E35" s="14"/>
      <c r="F35" s="14"/>
      <c r="M35" s="54"/>
    </row>
    <row r="36" spans="1:13" ht="26.25" customHeight="1">
      <c r="A36" s="418" t="s">
        <v>240</v>
      </c>
      <c r="B36" s="302" t="s">
        <v>86</v>
      </c>
      <c r="C36" s="302" t="s">
        <v>87</v>
      </c>
      <c r="D36" s="320" t="s">
        <v>233</v>
      </c>
      <c r="E36" s="14"/>
      <c r="F36" s="14"/>
      <c r="M36" s="54"/>
    </row>
    <row r="37" spans="1:13">
      <c r="A37" s="2" t="s">
        <v>88</v>
      </c>
      <c r="B37" s="2" t="s">
        <v>479</v>
      </c>
      <c r="C37" s="3">
        <v>70069.430999999997</v>
      </c>
      <c r="D37" s="9">
        <v>29365</v>
      </c>
      <c r="E37" s="14"/>
      <c r="F37" s="14"/>
      <c r="M37" s="54"/>
    </row>
    <row r="38" spans="1:13">
      <c r="A38" s="2" t="s">
        <v>152</v>
      </c>
      <c r="B38" s="2" t="s">
        <v>479</v>
      </c>
      <c r="C38" s="3">
        <v>99577.982000000004</v>
      </c>
      <c r="D38" s="9">
        <v>8014340</v>
      </c>
      <c r="E38" s="14"/>
      <c r="F38" s="14"/>
      <c r="M38" s="54"/>
    </row>
    <row r="39" spans="1:13">
      <c r="A39" s="2" t="s">
        <v>153</v>
      </c>
      <c r="B39" s="2" t="s">
        <v>479</v>
      </c>
      <c r="C39" s="3">
        <v>1541.752</v>
      </c>
      <c r="D39" s="9">
        <v>78210</v>
      </c>
      <c r="E39" s="14"/>
      <c r="F39" s="14"/>
      <c r="M39" s="54"/>
    </row>
    <row r="40" spans="1:13">
      <c r="A40" s="31" t="s">
        <v>483</v>
      </c>
      <c r="B40" s="2" t="s">
        <v>479</v>
      </c>
      <c r="C40" s="3">
        <f>212453.8-61.9*1024</f>
        <v>149068.19999999998</v>
      </c>
      <c r="D40" s="9">
        <f>9551045-1574716</f>
        <v>7976329</v>
      </c>
      <c r="E40" s="14"/>
      <c r="F40" s="14"/>
      <c r="M40" s="54"/>
    </row>
    <row r="41" spans="1:13">
      <c r="A41" s="2" t="s">
        <v>118</v>
      </c>
      <c r="B41" s="2" t="s">
        <v>479</v>
      </c>
      <c r="C41" s="3">
        <v>86171.732000000004</v>
      </c>
      <c r="D41" s="9">
        <v>1407525</v>
      </c>
      <c r="E41" s="14"/>
      <c r="F41" s="14"/>
      <c r="M41" s="54"/>
    </row>
    <row r="42" spans="1:13">
      <c r="A42" s="2" t="s">
        <v>119</v>
      </c>
      <c r="B42" s="2" t="s">
        <v>479</v>
      </c>
      <c r="C42" s="3">
        <v>72135.042000000001</v>
      </c>
      <c r="D42" s="9">
        <v>5535454</v>
      </c>
      <c r="E42" s="14"/>
      <c r="F42" s="14"/>
      <c r="M42" s="54"/>
    </row>
    <row r="43" spans="1:13">
      <c r="A43" s="2" t="s">
        <v>120</v>
      </c>
      <c r="B43" s="2" t="s">
        <v>479</v>
      </c>
      <c r="C43" s="3">
        <v>576456.28099999996</v>
      </c>
      <c r="D43" s="9">
        <v>14892504</v>
      </c>
      <c r="E43" s="14"/>
      <c r="F43" s="14"/>
      <c r="M43" s="54"/>
    </row>
    <row r="44" spans="1:13">
      <c r="A44" s="2" t="s">
        <v>121</v>
      </c>
      <c r="B44" s="2" t="s">
        <v>479</v>
      </c>
      <c r="C44" s="3">
        <v>15014.673000000001</v>
      </c>
      <c r="D44" s="9">
        <v>2082768</v>
      </c>
      <c r="E44" s="14"/>
      <c r="F44" s="14"/>
      <c r="M44" s="54"/>
    </row>
    <row r="45" spans="1:13">
      <c r="A45" s="2" t="s">
        <v>542</v>
      </c>
      <c r="B45" s="2" t="s">
        <v>479</v>
      </c>
      <c r="C45" s="3">
        <v>9.6159999999999997</v>
      </c>
      <c r="D45" s="9">
        <v>19556</v>
      </c>
      <c r="E45" s="14"/>
      <c r="F45" s="14"/>
      <c r="M45" s="54"/>
    </row>
    <row r="46" spans="1:13">
      <c r="A46" s="2" t="s">
        <v>126</v>
      </c>
      <c r="B46" s="2" t="s">
        <v>479</v>
      </c>
      <c r="C46" s="3">
        <v>405.02600000000001</v>
      </c>
      <c r="D46" s="9">
        <v>294473</v>
      </c>
      <c r="E46" s="14"/>
      <c r="F46" s="14"/>
      <c r="M46" s="54"/>
    </row>
    <row r="47" spans="1:13">
      <c r="A47" s="2" t="s">
        <v>193</v>
      </c>
      <c r="B47" s="2" t="s">
        <v>479</v>
      </c>
      <c r="C47" s="3">
        <v>3998.8069999999998</v>
      </c>
      <c r="D47" s="9">
        <v>288783</v>
      </c>
      <c r="E47" s="14"/>
      <c r="F47" s="14"/>
      <c r="M47" s="54"/>
    </row>
    <row r="48" spans="1:13">
      <c r="A48" s="86" t="s">
        <v>127</v>
      </c>
      <c r="B48" s="2" t="s">
        <v>479</v>
      </c>
      <c r="C48" s="3">
        <v>2787.442</v>
      </c>
      <c r="D48" s="9">
        <v>363</v>
      </c>
      <c r="E48" s="14"/>
      <c r="F48" s="14"/>
      <c r="M48" s="54"/>
    </row>
    <row r="49" spans="1:13">
      <c r="A49" s="51" t="s">
        <v>201</v>
      </c>
      <c r="B49" s="51"/>
      <c r="C49" s="47">
        <f>SUM(C37:C48)</f>
        <v>1077235.9839999999</v>
      </c>
      <c r="D49" s="442">
        <f>SUM(D37:D48)</f>
        <v>40619670</v>
      </c>
      <c r="E49" s="14"/>
      <c r="F49" s="14"/>
      <c r="M49" s="54"/>
    </row>
    <row r="50" spans="1:13">
      <c r="M50" s="54"/>
    </row>
    <row r="51" spans="1:13">
      <c r="A51" s="443" t="s">
        <v>541</v>
      </c>
      <c r="B51" s="443"/>
      <c r="C51" s="443"/>
      <c r="D51" s="443"/>
      <c r="M51" s="54"/>
    </row>
    <row r="52" spans="1:13">
      <c r="A52" s="443" t="s">
        <v>488</v>
      </c>
      <c r="M52" s="54"/>
    </row>
    <row r="53" spans="1:13">
      <c r="A53" s="443" t="s">
        <v>552</v>
      </c>
    </row>
    <row r="54" spans="1:13">
      <c r="A54" s="443" t="s">
        <v>551</v>
      </c>
      <c r="E54" s="443"/>
    </row>
  </sheetData>
  <sortState ref="A31:E32">
    <sortCondition ref="A31:A32"/>
  </sortState>
  <mergeCells count="1">
    <mergeCell ref="A1:F1"/>
  </mergeCells>
  <phoneticPr fontId="2" type="noConversion"/>
  <printOptions horizontalCentered="1"/>
  <pageMargins left="0.75" right="0.75" top="1" bottom="1" header="0.5" footer="0.5"/>
  <pageSetup scale="65" orientation="landscape" horizontalDpi="4294967292" verticalDpi="4294967292" r:id="rId1"/>
  <headerFooter alignWithMargins="0">
    <oddHeader>&amp;R&amp;F
&amp;A</oddHeader>
    <oddFooter>&amp;RDecember 2010</oddFooter>
  </headerFooter>
  <drawing r:id="rId2"/>
</worksheet>
</file>

<file path=xl/worksheets/sheet8.xml><?xml version="1.0" encoding="utf-8"?>
<worksheet xmlns="http://schemas.openxmlformats.org/spreadsheetml/2006/main" xmlns:r="http://schemas.openxmlformats.org/officeDocument/2006/relationships">
  <sheetPr codeName="Sheet8"/>
  <dimension ref="A1:N55"/>
  <sheetViews>
    <sheetView zoomScale="85" workbookViewId="0">
      <selection activeCell="A4" sqref="A4:C15"/>
    </sheetView>
  </sheetViews>
  <sheetFormatPr defaultColWidth="8.85546875" defaultRowHeight="12.75"/>
  <cols>
    <col min="1" max="1" width="15.5703125" style="310" customWidth="1"/>
    <col min="2" max="2" width="21.85546875" style="310" bestFit="1" customWidth="1"/>
    <col min="3" max="5" width="15.7109375" style="310" customWidth="1"/>
    <col min="6" max="6" width="15.7109375" style="312" customWidth="1"/>
    <col min="7" max="12" width="9.140625" style="310"/>
    <col min="13" max="14" width="8.85546875" style="310"/>
    <col min="15" max="16384" width="8.85546875" style="52"/>
  </cols>
  <sheetData>
    <row r="1" spans="1:14" ht="29.1" customHeight="1">
      <c r="A1" s="531" t="s">
        <v>481</v>
      </c>
      <c r="B1" s="532"/>
      <c r="C1" s="532"/>
      <c r="D1" s="532"/>
      <c r="E1" s="532"/>
      <c r="F1" s="532"/>
      <c r="G1" s="532"/>
      <c r="H1"/>
      <c r="I1"/>
      <c r="J1"/>
      <c r="K1"/>
      <c r="L1"/>
      <c r="M1"/>
      <c r="N1"/>
    </row>
    <row r="2" spans="1:14">
      <c r="A2"/>
      <c r="B2"/>
      <c r="C2"/>
      <c r="D2"/>
      <c r="E2"/>
      <c r="F2" s="6"/>
      <c r="G2"/>
      <c r="H2"/>
      <c r="I2" s="40"/>
      <c r="J2" s="40"/>
      <c r="K2" s="40"/>
      <c r="L2" s="40"/>
      <c r="M2" s="40"/>
      <c r="N2" s="40"/>
    </row>
    <row r="3" spans="1:14" ht="17.100000000000001" customHeight="1">
      <c r="A3" s="282" t="s">
        <v>97</v>
      </c>
      <c r="B3" s="282"/>
      <c r="C3" s="282"/>
      <c r="D3"/>
      <c r="E3"/>
      <c r="F3" s="6"/>
      <c r="G3"/>
      <c r="H3"/>
      <c r="I3" s="40"/>
      <c r="J3" s="40"/>
      <c r="K3" s="40"/>
      <c r="L3" s="40"/>
      <c r="M3" s="40"/>
      <c r="N3" s="40"/>
    </row>
    <row r="4" spans="1:14">
      <c r="A4" s="418" t="s">
        <v>181</v>
      </c>
      <c r="B4" s="184" t="s">
        <v>334</v>
      </c>
      <c r="C4" s="184" t="s">
        <v>232</v>
      </c>
      <c r="D4" s="22"/>
      <c r="E4" s="22"/>
      <c r="F4" s="315"/>
      <c r="G4" s="22"/>
      <c r="H4" s="22"/>
      <c r="I4" s="59"/>
      <c r="J4" s="59"/>
      <c r="K4" s="59"/>
      <c r="L4" s="59"/>
      <c r="M4" s="59"/>
      <c r="N4" s="59"/>
    </row>
    <row r="5" spans="1:14" ht="12.95" customHeight="1">
      <c r="A5" s="283" t="s">
        <v>167</v>
      </c>
      <c r="B5" s="316">
        <f>C20/1024</f>
        <v>2082.8297632890626</v>
      </c>
      <c r="C5" s="316">
        <f>D20/1000000</f>
        <v>75.394902999999999</v>
      </c>
      <c r="D5"/>
      <c r="E5"/>
      <c r="F5" s="6"/>
      <c r="G5"/>
      <c r="H5"/>
      <c r="I5" s="40"/>
      <c r="J5" s="40"/>
      <c r="K5" s="40"/>
      <c r="L5" s="40"/>
      <c r="M5" s="40"/>
      <c r="N5" s="40"/>
    </row>
    <row r="6" spans="1:14" ht="12.95" customHeight="1">
      <c r="A6" s="283" t="s">
        <v>88</v>
      </c>
      <c r="B6" s="316">
        <f t="shared" ref="B6:B14" si="0">C21/1024</f>
        <v>448.4706982421875</v>
      </c>
      <c r="C6" s="316">
        <f t="shared" ref="C6:C14" si="1">D21/1000000</f>
        <v>0.20313600000000001</v>
      </c>
      <c r="D6"/>
      <c r="E6"/>
      <c r="F6" s="6"/>
      <c r="G6"/>
      <c r="H6"/>
      <c r="I6" s="40"/>
      <c r="J6" s="40"/>
      <c r="K6" s="40"/>
      <c r="L6" s="40"/>
      <c r="M6" s="40"/>
      <c r="N6" s="40"/>
    </row>
    <row r="7" spans="1:14" ht="12.95" customHeight="1">
      <c r="A7" s="283" t="s">
        <v>152</v>
      </c>
      <c r="B7" s="316">
        <f t="shared" si="0"/>
        <v>381.539158203125</v>
      </c>
      <c r="C7" s="316">
        <f t="shared" si="1"/>
        <v>38.972330999999997</v>
      </c>
      <c r="D7" s="114"/>
      <c r="E7"/>
      <c r="F7" s="6"/>
      <c r="G7"/>
      <c r="H7"/>
      <c r="I7" s="40"/>
      <c r="J7" s="40"/>
      <c r="K7" s="40"/>
      <c r="L7" s="40"/>
      <c r="M7" s="40"/>
      <c r="N7" s="40"/>
    </row>
    <row r="8" spans="1:14" ht="12.95" customHeight="1">
      <c r="A8" s="283" t="s">
        <v>153</v>
      </c>
      <c r="B8" s="316">
        <f t="shared" si="0"/>
        <v>6.8242343749999996</v>
      </c>
      <c r="C8" s="316">
        <f t="shared" si="1"/>
        <v>0.411968</v>
      </c>
      <c r="D8"/>
      <c r="E8"/>
      <c r="F8" s="6"/>
      <c r="G8"/>
      <c r="H8"/>
      <c r="I8" s="40"/>
      <c r="J8" s="40"/>
      <c r="K8" s="40"/>
      <c r="L8" s="40"/>
      <c r="M8" s="40"/>
      <c r="N8" s="40"/>
    </row>
    <row r="9" spans="1:14" ht="12.95" customHeight="1">
      <c r="A9" s="283" t="s">
        <v>119</v>
      </c>
      <c r="B9" s="316">
        <f t="shared" si="0"/>
        <v>822.25268164062504</v>
      </c>
      <c r="C9" s="316">
        <f t="shared" si="1"/>
        <v>43.492735000000003</v>
      </c>
      <c r="D9"/>
      <c r="E9"/>
      <c r="F9" s="6"/>
      <c r="G9"/>
      <c r="H9"/>
      <c r="I9" s="40"/>
      <c r="J9" s="40"/>
      <c r="K9" s="40"/>
      <c r="L9" s="40"/>
      <c r="M9" s="40"/>
      <c r="N9" s="40"/>
    </row>
    <row r="10" spans="1:14" ht="12.95" customHeight="1">
      <c r="A10" s="283" t="s">
        <v>120</v>
      </c>
      <c r="B10" s="316">
        <f t="shared" si="0"/>
        <v>768.33581738281248</v>
      </c>
      <c r="C10" s="316">
        <f t="shared" si="1"/>
        <v>25.207621</v>
      </c>
      <c r="D10"/>
      <c r="E10"/>
      <c r="F10" s="6"/>
      <c r="G10"/>
      <c r="H10"/>
      <c r="I10" s="40"/>
      <c r="J10" s="40"/>
      <c r="K10" s="40"/>
      <c r="L10" s="40"/>
      <c r="M10" s="40"/>
      <c r="N10" s="40"/>
    </row>
    <row r="11" spans="1:14" ht="12.95" customHeight="1">
      <c r="A11" s="283" t="s">
        <v>121</v>
      </c>
      <c r="B11" s="316">
        <f t="shared" si="0"/>
        <v>66.057981445312507</v>
      </c>
      <c r="C11" s="316">
        <f t="shared" si="1"/>
        <v>16.915597999999999</v>
      </c>
      <c r="D11"/>
      <c r="E11"/>
      <c r="F11" s="6"/>
      <c r="G11"/>
      <c r="H11"/>
      <c r="I11" s="40"/>
      <c r="J11" s="40"/>
      <c r="K11" s="40"/>
      <c r="L11" s="40"/>
      <c r="M11" s="40"/>
      <c r="N11" s="40"/>
    </row>
    <row r="12" spans="1:14" ht="12.95" customHeight="1">
      <c r="A12" s="31" t="s">
        <v>126</v>
      </c>
      <c r="B12" s="316">
        <f t="shared" si="0"/>
        <v>0.41019058227539063</v>
      </c>
      <c r="C12" s="316">
        <f t="shared" si="1"/>
        <v>0.28603899999999999</v>
      </c>
      <c r="D12"/>
      <c r="E12"/>
      <c r="F12" s="6"/>
      <c r="G12"/>
      <c r="H12"/>
      <c r="I12" s="40"/>
      <c r="J12" s="40"/>
      <c r="K12" s="40"/>
      <c r="L12" s="40"/>
      <c r="M12" s="40"/>
      <c r="N12" s="40"/>
    </row>
    <row r="13" spans="1:14" ht="12.95" customHeight="1">
      <c r="A13" s="31" t="s">
        <v>193</v>
      </c>
      <c r="B13" s="316">
        <f t="shared" si="0"/>
        <v>32.902135742187497</v>
      </c>
      <c r="C13" s="316">
        <f t="shared" si="1"/>
        <v>2.3728009999999999</v>
      </c>
      <c r="D13"/>
      <c r="E13"/>
      <c r="F13" s="6"/>
      <c r="G13"/>
      <c r="H13"/>
      <c r="I13" s="40"/>
      <c r="J13" s="40"/>
      <c r="K13" s="40"/>
      <c r="L13" s="40"/>
      <c r="M13" s="40"/>
      <c r="N13" s="40"/>
    </row>
    <row r="14" spans="1:14" ht="14.1" customHeight="1">
      <c r="A14" s="436" t="s">
        <v>127</v>
      </c>
      <c r="B14" s="316">
        <f t="shared" si="0"/>
        <v>2.722111328125</v>
      </c>
      <c r="C14" s="316">
        <f t="shared" si="1"/>
        <v>3.6299999999999999E-4</v>
      </c>
      <c r="D14"/>
      <c r="G14"/>
      <c r="H14"/>
      <c r="I14" s="40"/>
      <c r="J14" s="40"/>
      <c r="K14" s="40"/>
      <c r="L14" s="40"/>
      <c r="M14" s="40"/>
      <c r="N14" s="40"/>
    </row>
    <row r="15" spans="1:14">
      <c r="A15" s="293" t="s">
        <v>201</v>
      </c>
      <c r="B15" s="290">
        <f>SUM(B5:B14)</f>
        <v>4612.3447722307128</v>
      </c>
      <c r="C15" s="290">
        <f>SUM(C5:C14)</f>
        <v>203.25749499999998</v>
      </c>
      <c r="D15"/>
      <c r="E15" s="317"/>
      <c r="F15" s="318"/>
      <c r="G15"/>
      <c r="H15"/>
      <c r="I15" s="40"/>
      <c r="J15" s="40"/>
      <c r="K15" s="40"/>
      <c r="L15" s="40"/>
      <c r="M15" s="40"/>
      <c r="N15" s="40"/>
    </row>
    <row r="16" spans="1:14" ht="25.5">
      <c r="A16" s="317" t="s">
        <v>98</v>
      </c>
      <c r="B16" s="446">
        <f>B15/1024</f>
        <v>4.5042429416315555</v>
      </c>
      <c r="C16" s="291"/>
      <c r="D16"/>
      <c r="E16"/>
      <c r="F16" s="6"/>
      <c r="G16"/>
      <c r="H16"/>
      <c r="I16" s="40"/>
      <c r="J16" s="40"/>
      <c r="K16" s="40"/>
      <c r="L16" s="40"/>
      <c r="M16" s="40"/>
      <c r="N16" s="40"/>
    </row>
    <row r="17" spans="1:14" ht="12" customHeight="1">
      <c r="A17" s="282"/>
      <c r="B17" s="282"/>
      <c r="C17" s="282"/>
      <c r="D17"/>
      <c r="E17"/>
      <c r="F17" s="6"/>
      <c r="G17"/>
      <c r="H17"/>
      <c r="I17" s="40"/>
      <c r="J17" s="40"/>
      <c r="K17" s="40"/>
      <c r="L17" s="40"/>
      <c r="M17" s="40"/>
      <c r="N17" s="40"/>
    </row>
    <row r="18" spans="1:14">
      <c r="A18" t="s">
        <v>96</v>
      </c>
      <c r="B18"/>
      <c r="C18"/>
      <c r="D18"/>
      <c r="F18"/>
      <c r="G18"/>
      <c r="H18" s="40"/>
      <c r="I18" s="40"/>
      <c r="J18" s="40"/>
      <c r="K18" s="40"/>
      <c r="L18" s="40"/>
      <c r="M18" s="52"/>
      <c r="N18" s="52"/>
    </row>
    <row r="19" spans="1:14">
      <c r="A19" s="418" t="s">
        <v>181</v>
      </c>
      <c r="B19" s="184" t="s">
        <v>124</v>
      </c>
      <c r="C19" s="176" t="s">
        <v>87</v>
      </c>
      <c r="D19" s="320" t="s">
        <v>233</v>
      </c>
      <c r="F19"/>
      <c r="G19"/>
      <c r="H19" s="40"/>
      <c r="I19" s="60"/>
      <c r="J19" s="40"/>
      <c r="K19" s="40"/>
      <c r="L19" s="40"/>
      <c r="M19" s="52"/>
      <c r="N19" s="52"/>
    </row>
    <row r="20" spans="1:14">
      <c r="A20" s="435" t="s">
        <v>167</v>
      </c>
      <c r="B20" s="435" t="s">
        <v>484</v>
      </c>
      <c r="C20" s="29">
        <f>C39+C40</f>
        <v>2132817.6776080001</v>
      </c>
      <c r="D20" s="32">
        <f>D39+D40</f>
        <v>75394903</v>
      </c>
      <c r="F20"/>
      <c r="G20"/>
      <c r="H20" s="40"/>
      <c r="I20" s="60"/>
      <c r="J20" s="40"/>
      <c r="K20" s="40"/>
      <c r="L20" s="40"/>
      <c r="M20" s="52"/>
      <c r="N20" s="52"/>
    </row>
    <row r="21" spans="1:14">
      <c r="A21" s="435" t="s">
        <v>88</v>
      </c>
      <c r="B21" s="435" t="s">
        <v>105</v>
      </c>
      <c r="C21" s="29">
        <f t="shared" ref="C21:D23" si="2">C36</f>
        <v>459233.995</v>
      </c>
      <c r="D21" s="32">
        <f t="shared" si="2"/>
        <v>203136</v>
      </c>
      <c r="F21"/>
      <c r="G21"/>
      <c r="H21" s="40"/>
      <c r="I21" s="40"/>
      <c r="J21" s="40"/>
      <c r="K21" s="40"/>
      <c r="L21" s="40"/>
      <c r="M21" s="52"/>
      <c r="N21" s="52"/>
    </row>
    <row r="22" spans="1:14">
      <c r="A22" s="435" t="s">
        <v>152</v>
      </c>
      <c r="B22" s="435" t="s">
        <v>105</v>
      </c>
      <c r="C22" s="29">
        <f t="shared" si="2"/>
        <v>390696.098</v>
      </c>
      <c r="D22" s="32">
        <f t="shared" si="2"/>
        <v>38972331</v>
      </c>
      <c r="F22"/>
      <c r="G22"/>
      <c r="H22" s="40"/>
      <c r="I22" s="60"/>
      <c r="J22" s="40"/>
      <c r="K22" s="40"/>
      <c r="L22" s="40"/>
      <c r="M22" s="52"/>
      <c r="N22" s="52"/>
    </row>
    <row r="23" spans="1:14">
      <c r="A23" s="435" t="s">
        <v>153</v>
      </c>
      <c r="B23" s="435" t="s">
        <v>105</v>
      </c>
      <c r="C23" s="29">
        <f t="shared" si="2"/>
        <v>6988.0159999999996</v>
      </c>
      <c r="D23" s="32">
        <f t="shared" si="2"/>
        <v>411968</v>
      </c>
      <c r="F23"/>
      <c r="G23"/>
      <c r="H23" s="40"/>
      <c r="I23" s="60"/>
      <c r="J23" s="40"/>
      <c r="K23" s="40"/>
      <c r="L23" s="40"/>
      <c r="M23" s="52"/>
      <c r="N23" s="52"/>
    </row>
    <row r="24" spans="1:14">
      <c r="A24" s="435" t="s">
        <v>119</v>
      </c>
      <c r="B24" s="435" t="s">
        <v>105</v>
      </c>
      <c r="C24" s="29">
        <f>C41</f>
        <v>841986.74600000004</v>
      </c>
      <c r="D24" s="32">
        <f>D41</f>
        <v>43492735</v>
      </c>
      <c r="F24"/>
      <c r="G24"/>
      <c r="H24" s="40"/>
      <c r="I24" s="40"/>
      <c r="J24" s="40"/>
      <c r="K24" s="40"/>
      <c r="L24" s="40"/>
      <c r="M24" s="52"/>
      <c r="N24" s="52"/>
    </row>
    <row r="25" spans="1:14">
      <c r="A25" s="435" t="s">
        <v>120</v>
      </c>
      <c r="B25" s="435" t="s">
        <v>105</v>
      </c>
      <c r="C25" s="29">
        <f>C42</f>
        <v>786775.87699999998</v>
      </c>
      <c r="D25" s="32">
        <f>D42</f>
        <v>25207621</v>
      </c>
      <c r="F25"/>
      <c r="G25"/>
      <c r="H25" s="40"/>
      <c r="I25" s="60"/>
      <c r="J25" s="40"/>
      <c r="K25" s="40"/>
      <c r="L25" s="40"/>
      <c r="M25" s="52"/>
      <c r="N25" s="52"/>
    </row>
    <row r="26" spans="1:14">
      <c r="A26" s="435" t="s">
        <v>121</v>
      </c>
      <c r="B26" s="435" t="s">
        <v>105</v>
      </c>
      <c r="C26" s="29">
        <f>C43+C44</f>
        <v>67643.373000000007</v>
      </c>
      <c r="D26" s="32">
        <f>D43+D44</f>
        <v>16915598</v>
      </c>
      <c r="F26"/>
      <c r="G26"/>
      <c r="H26" s="40"/>
      <c r="I26" s="60"/>
      <c r="J26" s="40"/>
      <c r="K26" s="40"/>
      <c r="L26" s="40"/>
      <c r="M26" s="52"/>
      <c r="N26" s="52"/>
    </row>
    <row r="27" spans="1:14">
      <c r="A27" s="436" t="s">
        <v>126</v>
      </c>
      <c r="B27" s="435" t="s">
        <v>105</v>
      </c>
      <c r="C27" s="445">
        <f t="shared" ref="C27:D29" si="3">C45</f>
        <v>420.03515625</v>
      </c>
      <c r="D27" s="38">
        <f t="shared" si="3"/>
        <v>286039</v>
      </c>
      <c r="F27"/>
      <c r="G27"/>
      <c r="H27" s="40"/>
      <c r="I27" s="60"/>
      <c r="J27" s="40"/>
      <c r="K27" s="40"/>
      <c r="L27" s="40"/>
      <c r="M27" s="52"/>
      <c r="N27" s="52"/>
    </row>
    <row r="28" spans="1:14">
      <c r="A28" s="435" t="s">
        <v>193</v>
      </c>
      <c r="B28" s="435" t="s">
        <v>105</v>
      </c>
      <c r="C28" s="29">
        <f t="shared" si="3"/>
        <v>33691.786999999997</v>
      </c>
      <c r="D28" s="32">
        <f t="shared" si="3"/>
        <v>2372801</v>
      </c>
      <c r="F28"/>
      <c r="G28"/>
      <c r="H28"/>
      <c r="I28"/>
      <c r="J28" s="40"/>
      <c r="K28" s="40"/>
      <c r="L28" s="40"/>
      <c r="M28" s="52"/>
      <c r="N28" s="52"/>
    </row>
    <row r="29" spans="1:14">
      <c r="A29" s="436" t="s">
        <v>127</v>
      </c>
      <c r="B29" s="435" t="s">
        <v>105</v>
      </c>
      <c r="C29" s="445">
        <f t="shared" si="3"/>
        <v>2787.442</v>
      </c>
      <c r="D29" s="38">
        <f t="shared" si="3"/>
        <v>363</v>
      </c>
      <c r="F29"/>
      <c r="G29"/>
      <c r="H29" s="40"/>
      <c r="I29" s="40"/>
      <c r="J29" s="40"/>
      <c r="K29" s="40"/>
      <c r="L29" s="40"/>
      <c r="M29" s="52"/>
      <c r="N29" s="52"/>
    </row>
    <row r="30" spans="1:14" ht="12.75" customHeight="1">
      <c r="A30" s="436" t="s">
        <v>260</v>
      </c>
      <c r="B30" s="435" t="s">
        <v>106</v>
      </c>
      <c r="C30" s="29"/>
      <c r="D30" s="32"/>
      <c r="F30"/>
      <c r="G30"/>
      <c r="H30" s="40"/>
      <c r="I30" s="40"/>
      <c r="J30" s="40"/>
      <c r="K30" s="40"/>
      <c r="L30" s="40"/>
      <c r="M30" s="52"/>
      <c r="N30" s="52"/>
    </row>
    <row r="31" spans="1:14">
      <c r="A31" s="436" t="s">
        <v>81</v>
      </c>
      <c r="B31" s="435" t="s">
        <v>106</v>
      </c>
      <c r="C31" s="445"/>
      <c r="D31" s="38"/>
      <c r="F31"/>
      <c r="G31"/>
      <c r="H31"/>
      <c r="I31"/>
      <c r="J31"/>
      <c r="K31"/>
      <c r="L31"/>
      <c r="M31" s="52"/>
      <c r="N31" s="52"/>
    </row>
    <row r="32" spans="1:14">
      <c r="A32" s="436" t="s">
        <v>201</v>
      </c>
      <c r="B32" s="434"/>
      <c r="C32" s="29">
        <f>SUM(C20:C31)</f>
        <v>4723041.0467642499</v>
      </c>
      <c r="D32" s="32">
        <f>SUM(D20:D31)</f>
        <v>203257495</v>
      </c>
      <c r="E32"/>
      <c r="F32"/>
      <c r="G32"/>
      <c r="H32"/>
      <c r="I32"/>
      <c r="J32"/>
      <c r="K32"/>
      <c r="L32"/>
      <c r="M32" s="52"/>
      <c r="N32" s="52"/>
    </row>
    <row r="33" spans="1:14" s="58" customFormat="1" ht="12" customHeight="1">
      <c r="A33"/>
      <c r="B33"/>
      <c r="C33" s="53"/>
      <c r="D33" s="13"/>
      <c r="E33"/>
      <c r="F33"/>
      <c r="G33"/>
      <c r="H33"/>
      <c r="I33"/>
      <c r="J33"/>
      <c r="K33"/>
      <c r="L33"/>
    </row>
    <row r="34" spans="1:14" s="58" customFormat="1">
      <c r="A34" t="s">
        <v>78</v>
      </c>
      <c r="B34" t="s">
        <v>485</v>
      </c>
      <c r="C34" t="s">
        <v>487</v>
      </c>
      <c r="D34" s="6"/>
      <c r="E34"/>
      <c r="F34"/>
      <c r="G34"/>
      <c r="H34"/>
      <c r="I34"/>
      <c r="J34" s="310"/>
      <c r="K34" s="310"/>
      <c r="L34" s="310"/>
    </row>
    <row r="35" spans="1:14" s="35" customFormat="1">
      <c r="A35" s="418" t="s">
        <v>240</v>
      </c>
      <c r="B35" s="176" t="s">
        <v>86</v>
      </c>
      <c r="C35" s="176" t="s">
        <v>87</v>
      </c>
      <c r="D35" s="320" t="s">
        <v>233</v>
      </c>
      <c r="E35"/>
      <c r="F35"/>
      <c r="G35"/>
      <c r="H35"/>
      <c r="I35"/>
      <c r="J35" s="310"/>
      <c r="K35" s="310"/>
      <c r="L35" s="310"/>
    </row>
    <row r="36" spans="1:14" s="35" customFormat="1">
      <c r="A36" s="2" t="s">
        <v>88</v>
      </c>
      <c r="B36" s="2" t="s">
        <v>482</v>
      </c>
      <c r="C36" s="3">
        <v>459233.995</v>
      </c>
      <c r="D36" s="9">
        <v>203136</v>
      </c>
      <c r="E36"/>
      <c r="F36"/>
      <c r="G36"/>
      <c r="H36"/>
      <c r="I36"/>
      <c r="J36" s="310"/>
      <c r="K36" s="310"/>
      <c r="L36" s="310"/>
    </row>
    <row r="37" spans="1:14" s="35" customFormat="1">
      <c r="A37" s="2" t="s">
        <v>152</v>
      </c>
      <c r="B37" s="2" t="s">
        <v>482</v>
      </c>
      <c r="C37" s="3">
        <v>390696.098</v>
      </c>
      <c r="D37" s="9">
        <v>38972331</v>
      </c>
      <c r="E37"/>
      <c r="F37"/>
      <c r="G37"/>
      <c r="H37"/>
      <c r="I37"/>
      <c r="J37" s="310"/>
      <c r="K37" s="310"/>
      <c r="L37" s="310"/>
    </row>
    <row r="38" spans="1:14" s="35" customFormat="1">
      <c r="A38" s="2" t="s">
        <v>153</v>
      </c>
      <c r="B38" s="2" t="s">
        <v>482</v>
      </c>
      <c r="C38" s="3">
        <v>6988.0159999999996</v>
      </c>
      <c r="D38" s="9">
        <v>411968</v>
      </c>
      <c r="E38"/>
      <c r="F38"/>
      <c r="G38"/>
      <c r="H38"/>
      <c r="I38"/>
      <c r="J38" s="310"/>
      <c r="K38" s="310"/>
      <c r="L38" s="310"/>
    </row>
    <row r="39" spans="1:14" s="35" customFormat="1">
      <c r="A39" s="2" t="s">
        <v>483</v>
      </c>
      <c r="B39" s="2" t="s">
        <v>482</v>
      </c>
      <c r="C39" s="3">
        <f>1176050.628608-(4+104.9)*1024</f>
        <v>1064537.0286079999</v>
      </c>
      <c r="D39" s="9">
        <f>57734648-(241481+2566346)</f>
        <v>54926821</v>
      </c>
      <c r="E39"/>
      <c r="F39"/>
      <c r="G39"/>
      <c r="H39"/>
      <c r="I39"/>
      <c r="J39" s="310"/>
      <c r="K39" s="310"/>
      <c r="L39" s="310"/>
    </row>
    <row r="40" spans="1:14" s="35" customFormat="1">
      <c r="A40" s="2" t="s">
        <v>118</v>
      </c>
      <c r="B40" s="2" t="s">
        <v>482</v>
      </c>
      <c r="C40" s="3">
        <v>1068280.649</v>
      </c>
      <c r="D40" s="9">
        <v>20468082</v>
      </c>
      <c r="E40"/>
      <c r="F40"/>
      <c r="G40"/>
      <c r="H40"/>
      <c r="I40"/>
      <c r="J40" s="310"/>
      <c r="K40" s="310"/>
      <c r="L40" s="310"/>
    </row>
    <row r="41" spans="1:14" s="35" customFormat="1">
      <c r="A41" s="2" t="s">
        <v>119</v>
      </c>
      <c r="B41" s="2" t="s">
        <v>482</v>
      </c>
      <c r="C41" s="3">
        <v>841986.74600000004</v>
      </c>
      <c r="D41" s="9">
        <v>43492735</v>
      </c>
      <c r="E41"/>
      <c r="F41"/>
      <c r="G41"/>
      <c r="H41"/>
      <c r="I41"/>
      <c r="J41" s="310"/>
      <c r="K41" s="310"/>
      <c r="L41" s="310"/>
    </row>
    <row r="42" spans="1:14" s="35" customFormat="1">
      <c r="A42" s="2" t="s">
        <v>120</v>
      </c>
      <c r="B42" s="2" t="s">
        <v>482</v>
      </c>
      <c r="C42" s="3">
        <v>786775.87699999998</v>
      </c>
      <c r="D42" s="9">
        <v>25207621</v>
      </c>
      <c r="E42"/>
      <c r="F42"/>
      <c r="G42"/>
      <c r="H42"/>
      <c r="I42"/>
      <c r="J42" s="310"/>
      <c r="K42" s="310"/>
      <c r="L42" s="310"/>
    </row>
    <row r="43" spans="1:14" s="35" customFormat="1">
      <c r="A43" s="17" t="s">
        <v>121</v>
      </c>
      <c r="B43" s="17" t="s">
        <v>482</v>
      </c>
      <c r="C43" s="18">
        <v>65740.797000000006</v>
      </c>
      <c r="D43" s="88">
        <v>16382959</v>
      </c>
      <c r="E43"/>
      <c r="F43"/>
      <c r="G43"/>
      <c r="H43"/>
      <c r="I43"/>
      <c r="J43"/>
      <c r="K43"/>
      <c r="L43"/>
    </row>
    <row r="44" spans="1:14" s="35" customFormat="1">
      <c r="A44" s="2" t="s">
        <v>192</v>
      </c>
      <c r="B44" s="2" t="s">
        <v>482</v>
      </c>
      <c r="C44" s="3">
        <v>1902.576</v>
      </c>
      <c r="D44" s="9">
        <v>532639</v>
      </c>
      <c r="E44"/>
      <c r="F44"/>
      <c r="G44"/>
      <c r="H44"/>
      <c r="I44"/>
      <c r="J44"/>
      <c r="K44"/>
      <c r="L44"/>
    </row>
    <row r="45" spans="1:14" s="35" customFormat="1">
      <c r="A45" s="86" t="s">
        <v>553</v>
      </c>
      <c r="B45" s="2" t="s">
        <v>482</v>
      </c>
      <c r="C45" s="3">
        <f>430116/1024</f>
        <v>420.03515625</v>
      </c>
      <c r="D45" s="9">
        <v>286039</v>
      </c>
      <c r="E45"/>
      <c r="F45"/>
      <c r="G45"/>
      <c r="H45"/>
      <c r="I45" s="16"/>
      <c r="J45"/>
      <c r="K45"/>
      <c r="L45"/>
    </row>
    <row r="46" spans="1:14" s="35" customFormat="1">
      <c r="A46" s="2" t="s">
        <v>193</v>
      </c>
      <c r="B46" s="2" t="s">
        <v>482</v>
      </c>
      <c r="C46" s="3">
        <v>33691.786999999997</v>
      </c>
      <c r="D46" s="9">
        <v>2372801</v>
      </c>
      <c r="E46"/>
      <c r="F46"/>
      <c r="G46"/>
      <c r="H46"/>
      <c r="I46" s="16"/>
      <c r="J46"/>
      <c r="K46"/>
      <c r="L46"/>
    </row>
    <row r="47" spans="1:14" s="35" customFormat="1">
      <c r="A47" s="2" t="s">
        <v>127</v>
      </c>
      <c r="B47" s="2" t="s">
        <v>482</v>
      </c>
      <c r="C47" s="3">
        <v>2787.442</v>
      </c>
      <c r="D47" s="9">
        <v>363</v>
      </c>
      <c r="E47" s="5"/>
      <c r="F47"/>
      <c r="G47"/>
      <c r="H47"/>
      <c r="I47"/>
      <c r="J47"/>
      <c r="K47"/>
      <c r="L47"/>
    </row>
    <row r="48" spans="1:14" s="35" customFormat="1">
      <c r="A48" s="14"/>
      <c r="B48" s="14"/>
      <c r="C48" s="53">
        <f t="shared" ref="C48:D48" si="4">SUM(C36:C47)</f>
        <v>4723041.0467642499</v>
      </c>
      <c r="D48" s="53">
        <f t="shared" si="4"/>
        <v>203257495</v>
      </c>
      <c r="E48" s="53"/>
      <c r="F48" s="53"/>
      <c r="G48" s="5"/>
      <c r="H48"/>
      <c r="I48"/>
      <c r="J48"/>
      <c r="K48"/>
      <c r="L48"/>
      <c r="M48"/>
      <c r="N48"/>
    </row>
    <row r="49" spans="1:14" s="35" customFormat="1">
      <c r="A49" s="14"/>
      <c r="B49" s="14"/>
      <c r="C49" s="53"/>
      <c r="D49" s="53"/>
      <c r="E49"/>
      <c r="F49" s="6"/>
      <c r="G49"/>
      <c r="H49"/>
      <c r="I49"/>
      <c r="J49"/>
      <c r="K49"/>
      <c r="L49"/>
      <c r="M49"/>
      <c r="N49"/>
    </row>
    <row r="50" spans="1:14" s="35" customFormat="1">
      <c r="A50" s="48" t="s">
        <v>543</v>
      </c>
      <c r="B50" s="19"/>
      <c r="C50"/>
      <c r="D50"/>
      <c r="E50" s="4"/>
      <c r="F50" s="6"/>
      <c r="G50"/>
      <c r="H50"/>
      <c r="I50"/>
      <c r="J50"/>
      <c r="K50"/>
      <c r="L50"/>
      <c r="M50"/>
      <c r="N50"/>
    </row>
    <row r="51" spans="1:14">
      <c r="A51" s="48" t="s">
        <v>554</v>
      </c>
      <c r="B51"/>
      <c r="C51"/>
      <c r="D51"/>
      <c r="E51"/>
      <c r="F51" s="6"/>
      <c r="G51"/>
      <c r="H51"/>
      <c r="I51"/>
      <c r="J51"/>
      <c r="K51"/>
      <c r="L51"/>
      <c r="M51"/>
      <c r="N51"/>
    </row>
    <row r="52" spans="1:14">
      <c r="A52"/>
      <c r="B52"/>
      <c r="C52"/>
      <c r="D52"/>
      <c r="E52"/>
      <c r="F52" s="6"/>
      <c r="G52"/>
      <c r="H52"/>
      <c r="I52"/>
      <c r="J52"/>
      <c r="K52"/>
      <c r="L52"/>
      <c r="M52"/>
      <c r="N52"/>
    </row>
    <row r="53" spans="1:14">
      <c r="A53" s="10"/>
      <c r="B53" s="10"/>
      <c r="C53" s="319"/>
      <c r="D53" s="319"/>
      <c r="L53"/>
      <c r="M53"/>
      <c r="N53"/>
    </row>
    <row r="54" spans="1:14">
      <c r="L54"/>
      <c r="M54"/>
      <c r="N54"/>
    </row>
    <row r="55" spans="1:14">
      <c r="A55" s="57"/>
      <c r="B55" s="57"/>
      <c r="C55" s="304"/>
      <c r="D55" s="304"/>
    </row>
  </sheetData>
  <sortState ref="A29:F30">
    <sortCondition ref="A29:A30"/>
  </sortState>
  <mergeCells count="1">
    <mergeCell ref="A1:G1"/>
  </mergeCells>
  <phoneticPr fontId="2" type="noConversion"/>
  <printOptions horizontalCentered="1"/>
  <pageMargins left="0.75" right="0.75" top="1" bottom="1" header="0.5" footer="0.5"/>
  <pageSetup scale="60" orientation="landscape" horizontalDpi="4294967292" verticalDpi="4294967292" r:id="rId1"/>
  <headerFooter alignWithMargins="0">
    <oddHeader>&amp;R&amp;F
&amp;A</oddHeader>
    <oddFooter>&amp;RDecember 2010</oddFooter>
  </headerFooter>
  <drawing r:id="rId2"/>
</worksheet>
</file>

<file path=xl/worksheets/sheet9.xml><?xml version="1.0" encoding="utf-8"?>
<worksheet xmlns="http://schemas.openxmlformats.org/spreadsheetml/2006/main" xmlns:r="http://schemas.openxmlformats.org/officeDocument/2006/relationships">
  <sheetPr codeName="Sheet9"/>
  <dimension ref="A1:AL202"/>
  <sheetViews>
    <sheetView topLeftCell="A131" zoomScale="85" workbookViewId="0">
      <selection activeCell="D157" sqref="D157"/>
    </sheetView>
  </sheetViews>
  <sheetFormatPr defaultColWidth="8.85546875" defaultRowHeight="12.75"/>
  <cols>
    <col min="1" max="1" width="12.7109375" style="163" customWidth="1"/>
    <col min="2" max="18" width="13.42578125" style="163" customWidth="1"/>
    <col min="19" max="19" width="17" style="163" customWidth="1"/>
    <col min="20" max="31" width="4.7109375" style="164" customWidth="1"/>
    <col min="32" max="32" width="9" style="164" bestFit="1" customWidth="1"/>
    <col min="33" max="33" width="10.28515625" style="164" customWidth="1"/>
    <col min="34" max="16384" width="8.85546875" style="164"/>
  </cols>
  <sheetData>
    <row r="1" spans="1:38" ht="34.5" customHeight="1">
      <c r="A1" s="530" t="s">
        <v>74</v>
      </c>
      <c r="B1" s="534"/>
      <c r="C1" s="534"/>
      <c r="D1" s="534"/>
      <c r="E1" s="534"/>
      <c r="F1" s="534"/>
      <c r="G1" s="534"/>
      <c r="H1" s="534"/>
      <c r="I1" s="534"/>
      <c r="J1" s="534"/>
      <c r="K1" s="534"/>
      <c r="L1" s="534"/>
      <c r="M1" s="534"/>
      <c r="N1" s="534"/>
    </row>
    <row r="2" spans="1:38" ht="12.75" customHeight="1">
      <c r="A2" s="165"/>
      <c r="B2" s="166"/>
      <c r="C2" s="166"/>
      <c r="D2" s="166"/>
      <c r="E2" s="166"/>
      <c r="F2" s="166"/>
      <c r="G2" s="166"/>
      <c r="H2" s="166"/>
      <c r="I2" s="166"/>
      <c r="J2" s="166"/>
      <c r="K2" s="166"/>
      <c r="L2" s="166"/>
      <c r="M2" s="166"/>
      <c r="N2" s="166"/>
    </row>
    <row r="3" spans="1:38" s="168" customFormat="1">
      <c r="A3" s="163"/>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row>
    <row r="4" spans="1:38" s="168" customFormat="1">
      <c r="A4" s="163"/>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row>
    <row r="5" spans="1:38" s="168" customFormat="1">
      <c r="A5" s="163"/>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row>
    <row r="6" spans="1:38" s="168" customFormat="1">
      <c r="A6" s="163"/>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row>
    <row r="7" spans="1:38" s="168" customFormat="1">
      <c r="A7" s="163"/>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7"/>
      <c r="AL7" s="167"/>
    </row>
    <row r="8" spans="1:38" s="168" customFormat="1">
      <c r="A8" s="169"/>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row>
    <row r="9" spans="1:38" s="168" customFormat="1">
      <c r="A9" s="169"/>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row>
    <row r="10" spans="1:38" s="168" customFormat="1" ht="20.100000000000001" customHeight="1">
      <c r="A10" s="169"/>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7"/>
      <c r="AJ10" s="167"/>
      <c r="AK10" s="167"/>
      <c r="AL10" s="167"/>
    </row>
    <row r="11" spans="1:38" s="168" customFormat="1">
      <c r="A11" s="169"/>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row>
    <row r="12" spans="1:38" s="168" customFormat="1">
      <c r="A12" s="169"/>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row>
    <row r="13" spans="1:38" s="168" customFormat="1" ht="30.75" customHeight="1">
      <c r="A13" s="533" t="s">
        <v>68</v>
      </c>
      <c r="B13" s="535"/>
      <c r="C13" s="535"/>
      <c r="D13" s="535"/>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row>
    <row r="14" spans="1:38" s="168" customFormat="1" ht="11.25" customHeight="1">
      <c r="A14" s="170"/>
      <c r="B14" s="170"/>
      <c r="C14" s="170"/>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7"/>
    </row>
    <row r="15" spans="1:38" s="168" customFormat="1" ht="17.25" customHeight="1">
      <c r="A15" s="171" t="s">
        <v>22</v>
      </c>
      <c r="B15" s="170"/>
      <c r="C15" s="170"/>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7"/>
    </row>
    <row r="16" spans="1:38" s="168" customFormat="1" ht="12" customHeight="1">
      <c r="A16" s="170"/>
      <c r="B16" s="170"/>
      <c r="C16" s="170"/>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row>
    <row r="17" spans="1:38" s="168" customFormat="1" ht="12" customHeight="1">
      <c r="A17" s="172"/>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7"/>
    </row>
    <row r="18" spans="1:38" s="168" customFormat="1">
      <c r="A18" s="167" t="s">
        <v>97</v>
      </c>
      <c r="B18" s="167"/>
      <c r="C18" s="167"/>
      <c r="D18" s="167"/>
      <c r="E18" s="167"/>
      <c r="F18" s="167"/>
      <c r="G18" s="167"/>
      <c r="H18" s="167"/>
      <c r="I18" s="167"/>
      <c r="J18" s="167"/>
      <c r="K18" s="167"/>
      <c r="L18" s="167"/>
      <c r="M18" s="167"/>
      <c r="N18" s="167"/>
      <c r="O18" s="167"/>
      <c r="P18" s="167"/>
      <c r="Q18" s="167"/>
      <c r="R18" s="173"/>
      <c r="S18" s="173"/>
      <c r="T18" s="173"/>
      <c r="U18" s="173"/>
      <c r="V18" s="173"/>
      <c r="W18" s="173"/>
      <c r="X18" s="173"/>
      <c r="Y18" s="173"/>
      <c r="Z18" s="173"/>
      <c r="AA18" s="173"/>
      <c r="AB18" s="173"/>
      <c r="AC18" s="173"/>
      <c r="AD18" s="173"/>
      <c r="AE18" s="173"/>
      <c r="AF18" s="173"/>
      <c r="AG18" s="167"/>
      <c r="AH18" s="167"/>
      <c r="AI18" s="167"/>
      <c r="AJ18" s="167"/>
      <c r="AK18" s="167"/>
      <c r="AL18" s="167"/>
    </row>
    <row r="19" spans="1:38" s="168" customFormat="1" ht="38.1" customHeight="1">
      <c r="A19" s="174" t="s">
        <v>45</v>
      </c>
      <c r="B19" s="175" t="s">
        <v>88</v>
      </c>
      <c r="C19" s="175" t="s">
        <v>260</v>
      </c>
      <c r="D19" s="175" t="s">
        <v>152</v>
      </c>
      <c r="E19" s="175" t="s">
        <v>153</v>
      </c>
      <c r="F19" s="175" t="s">
        <v>167</v>
      </c>
      <c r="G19" s="175" t="s">
        <v>119</v>
      </c>
      <c r="H19" s="419" t="s">
        <v>120</v>
      </c>
      <c r="I19" s="175" t="s">
        <v>121</v>
      </c>
      <c r="J19" s="175" t="s">
        <v>126</v>
      </c>
      <c r="K19" s="175" t="s">
        <v>184</v>
      </c>
      <c r="L19" s="175" t="s">
        <v>127</v>
      </c>
      <c r="M19" s="175" t="s">
        <v>141</v>
      </c>
      <c r="N19" s="176" t="s">
        <v>201</v>
      </c>
      <c r="O19" s="167"/>
      <c r="P19" s="167"/>
      <c r="Q19" s="167"/>
      <c r="R19" s="167"/>
      <c r="S19" s="173"/>
      <c r="T19" s="177"/>
      <c r="U19" s="177"/>
      <c r="V19" s="177"/>
      <c r="W19" s="177"/>
      <c r="X19" s="177"/>
      <c r="Y19" s="178"/>
      <c r="Z19" s="177"/>
      <c r="AA19" s="177"/>
      <c r="AB19" s="177"/>
      <c r="AC19" s="177"/>
      <c r="AD19" s="177"/>
      <c r="AE19" s="177"/>
      <c r="AF19" s="173"/>
      <c r="AG19" s="167"/>
      <c r="AH19" s="167"/>
      <c r="AI19" s="167"/>
      <c r="AJ19" s="167"/>
      <c r="AK19" s="167"/>
      <c r="AL19" s="167"/>
    </row>
    <row r="20" spans="1:38" s="168" customFormat="1" ht="27" customHeight="1">
      <c r="A20" s="182" t="s">
        <v>253</v>
      </c>
      <c r="B20" s="179">
        <f t="shared" ref="B20:M20" si="0">B37/1000000</f>
        <v>0.101671</v>
      </c>
      <c r="C20" s="179">
        <f t="shared" si="0"/>
        <v>52.599871</v>
      </c>
      <c r="D20" s="179">
        <f t="shared" si="0"/>
        <v>84.223157999999998</v>
      </c>
      <c r="E20" s="179">
        <f t="shared" si="0"/>
        <v>0.65940500000000002</v>
      </c>
      <c r="F20" s="179">
        <f t="shared" si="0"/>
        <v>4.4062020000000004</v>
      </c>
      <c r="G20" s="179">
        <f t="shared" si="0"/>
        <v>51.945273</v>
      </c>
      <c r="H20" s="179">
        <f t="shared" si="0"/>
        <v>79.756398000000004</v>
      </c>
      <c r="I20" s="179">
        <f t="shared" si="0"/>
        <v>22.897912999999999</v>
      </c>
      <c r="J20" s="179">
        <f t="shared" si="0"/>
        <v>49.882874999999999</v>
      </c>
      <c r="K20" s="179">
        <f t="shared" si="0"/>
        <v>50.334622000000003</v>
      </c>
      <c r="L20" s="179">
        <f t="shared" si="0"/>
        <v>3.5663849999999999</v>
      </c>
      <c r="M20" s="179">
        <f t="shared" si="0"/>
        <v>12.42596</v>
      </c>
      <c r="N20" s="179">
        <f>SUM(B20:M20)</f>
        <v>412.79973300000006</v>
      </c>
      <c r="O20" s="180"/>
      <c r="P20" s="180"/>
      <c r="Q20" s="180"/>
      <c r="R20" s="180"/>
      <c r="S20" s="181"/>
      <c r="T20" s="181"/>
      <c r="U20" s="181"/>
      <c r="V20" s="181"/>
      <c r="W20" s="181"/>
      <c r="X20" s="181"/>
      <c r="Y20" s="181"/>
      <c r="Z20" s="181"/>
      <c r="AA20" s="181"/>
      <c r="AB20" s="181"/>
      <c r="AC20" s="181"/>
      <c r="AD20" s="181"/>
      <c r="AE20" s="181"/>
      <c r="AF20" s="173"/>
      <c r="AG20" s="167"/>
      <c r="AH20" s="167"/>
      <c r="AI20" s="167"/>
      <c r="AJ20" s="167"/>
      <c r="AK20" s="167"/>
      <c r="AL20" s="167"/>
    </row>
    <row r="21" spans="1:38" s="168" customFormat="1">
      <c r="A21" s="167"/>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67"/>
    </row>
    <row r="22" spans="1:38" s="168" customFormat="1" ht="6" customHeight="1">
      <c r="A22" s="167"/>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row>
    <row r="23" spans="1:38">
      <c r="A23" s="167" t="s">
        <v>96</v>
      </c>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7"/>
    </row>
    <row r="24" spans="1:38" s="168" customFormat="1" ht="25.5">
      <c r="A24" s="183" t="s">
        <v>194</v>
      </c>
      <c r="B24" s="176" t="s">
        <v>88</v>
      </c>
      <c r="C24" s="176" t="s">
        <v>260</v>
      </c>
      <c r="D24" s="176" t="s">
        <v>182</v>
      </c>
      <c r="E24" s="176" t="s">
        <v>153</v>
      </c>
      <c r="F24" s="176" t="s">
        <v>167</v>
      </c>
      <c r="G24" s="176" t="s">
        <v>183</v>
      </c>
      <c r="H24" s="418" t="s">
        <v>120</v>
      </c>
      <c r="I24" s="176" t="s">
        <v>121</v>
      </c>
      <c r="J24" s="176" t="s">
        <v>126</v>
      </c>
      <c r="K24" s="176" t="s">
        <v>184</v>
      </c>
      <c r="L24" s="176" t="s">
        <v>127</v>
      </c>
      <c r="M24" s="176" t="s">
        <v>164</v>
      </c>
      <c r="N24" s="176" t="s">
        <v>201</v>
      </c>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67"/>
    </row>
    <row r="25" spans="1:38" s="168" customFormat="1" ht="12" customHeight="1">
      <c r="A25" s="176" t="s">
        <v>383</v>
      </c>
      <c r="B25" s="185">
        <f>B41</f>
        <v>3452</v>
      </c>
      <c r="C25" s="185">
        <f>C41</f>
        <v>3947261</v>
      </c>
      <c r="D25" s="185">
        <f>D41</f>
        <v>5138282</v>
      </c>
      <c r="E25" s="185">
        <f>E41</f>
        <v>40243</v>
      </c>
      <c r="F25" s="185">
        <f>F41+G41</f>
        <v>225760</v>
      </c>
      <c r="G25" s="185">
        <f>H41+I41</f>
        <v>2980685</v>
      </c>
      <c r="H25" s="185">
        <f t="shared" ref="H25:H36" si="1">J41</f>
        <v>6267837</v>
      </c>
      <c r="I25" s="185">
        <f>K41+L41+M41</f>
        <v>2827826</v>
      </c>
      <c r="J25" s="185">
        <f>N41</f>
        <v>3927711</v>
      </c>
      <c r="K25" s="185">
        <f>O41</f>
        <v>3802625</v>
      </c>
      <c r="L25" s="185">
        <f>P41</f>
        <v>130562</v>
      </c>
      <c r="M25" s="185">
        <f>Q41</f>
        <v>2180077</v>
      </c>
      <c r="N25" s="185">
        <f t="shared" ref="N25:N37" si="2">SUM(B25:M25)</f>
        <v>31472321</v>
      </c>
      <c r="O25" s="167"/>
      <c r="P25" s="186"/>
      <c r="Q25" s="186"/>
      <c r="R25" s="167"/>
      <c r="S25" s="167"/>
      <c r="T25" s="167"/>
      <c r="U25" s="167"/>
      <c r="V25" s="167"/>
      <c r="W25" s="167"/>
      <c r="X25" s="167"/>
      <c r="Y25" s="167"/>
      <c r="Z25" s="167"/>
      <c r="AA25" s="167"/>
      <c r="AB25" s="167"/>
      <c r="AC25" s="167"/>
      <c r="AD25" s="167"/>
      <c r="AE25" s="167"/>
      <c r="AF25" s="167"/>
      <c r="AG25" s="167"/>
      <c r="AH25" s="167"/>
      <c r="AI25" s="167"/>
      <c r="AJ25" s="167"/>
      <c r="AK25" s="167"/>
      <c r="AL25" s="167"/>
    </row>
    <row r="26" spans="1:38" s="168" customFormat="1">
      <c r="A26" s="176" t="s">
        <v>384</v>
      </c>
      <c r="B26" s="185">
        <f t="shared" ref="B26:E36" si="3">B42</f>
        <v>4134</v>
      </c>
      <c r="C26" s="185">
        <f t="shared" si="3"/>
        <v>4160112</v>
      </c>
      <c r="D26" s="185">
        <f t="shared" si="3"/>
        <v>7175566</v>
      </c>
      <c r="E26" s="185">
        <f t="shared" si="3"/>
        <v>39484</v>
      </c>
      <c r="F26" s="185">
        <f t="shared" ref="F26:F36" si="4">F42+G42</f>
        <v>279316</v>
      </c>
      <c r="G26" s="185">
        <f t="shared" ref="G26:G36" si="5">H42+I42</f>
        <v>2322900</v>
      </c>
      <c r="H26" s="185">
        <f t="shared" si="1"/>
        <v>5369696</v>
      </c>
      <c r="I26" s="185">
        <f t="shared" ref="I26:I36" si="6">K42+L42+M42</f>
        <v>1591359</v>
      </c>
      <c r="J26" s="185">
        <f t="shared" ref="J26:M36" si="7">N42</f>
        <v>6005034</v>
      </c>
      <c r="K26" s="185">
        <f t="shared" si="7"/>
        <v>3500040</v>
      </c>
      <c r="L26" s="185">
        <f t="shared" si="7"/>
        <v>133655</v>
      </c>
      <c r="M26" s="185">
        <f t="shared" si="7"/>
        <v>1189984</v>
      </c>
      <c r="N26" s="185">
        <f t="shared" si="2"/>
        <v>31771280</v>
      </c>
      <c r="O26" s="167"/>
      <c r="P26" s="186"/>
      <c r="Q26" s="186"/>
      <c r="R26" s="167"/>
      <c r="S26" s="167"/>
      <c r="T26" s="167"/>
      <c r="U26" s="167"/>
      <c r="V26" s="167"/>
      <c r="W26" s="167"/>
      <c r="X26" s="167"/>
      <c r="Y26" s="167"/>
      <c r="Z26" s="167"/>
      <c r="AA26" s="167"/>
      <c r="AB26" s="167"/>
      <c r="AC26" s="167"/>
      <c r="AD26" s="167"/>
      <c r="AE26" s="167"/>
      <c r="AF26" s="167"/>
      <c r="AG26" s="167"/>
      <c r="AH26" s="167"/>
      <c r="AI26" s="167"/>
      <c r="AJ26" s="167"/>
      <c r="AK26" s="167"/>
      <c r="AL26" s="167"/>
    </row>
    <row r="27" spans="1:38">
      <c r="A27" s="176" t="s">
        <v>385</v>
      </c>
      <c r="B27" s="185">
        <f t="shared" si="3"/>
        <v>4461</v>
      </c>
      <c r="C27" s="185">
        <f t="shared" si="3"/>
        <v>4078975</v>
      </c>
      <c r="D27" s="185">
        <f t="shared" si="3"/>
        <v>7516796</v>
      </c>
      <c r="E27" s="185">
        <f t="shared" si="3"/>
        <v>63104</v>
      </c>
      <c r="F27" s="185">
        <f t="shared" si="4"/>
        <v>599886</v>
      </c>
      <c r="G27" s="185">
        <f t="shared" si="5"/>
        <v>3085804</v>
      </c>
      <c r="H27" s="185">
        <f t="shared" si="1"/>
        <v>3801559</v>
      </c>
      <c r="I27" s="185">
        <f t="shared" si="6"/>
        <v>1630596</v>
      </c>
      <c r="J27" s="185">
        <f t="shared" si="7"/>
        <v>5327554</v>
      </c>
      <c r="K27" s="185">
        <f t="shared" si="7"/>
        <v>4076728</v>
      </c>
      <c r="L27" s="185">
        <f t="shared" si="7"/>
        <v>99015</v>
      </c>
      <c r="M27" s="185">
        <f t="shared" si="7"/>
        <v>795343</v>
      </c>
      <c r="N27" s="185">
        <f t="shared" si="2"/>
        <v>31079821</v>
      </c>
      <c r="O27" s="167"/>
      <c r="P27" s="186"/>
      <c r="Q27" s="186"/>
      <c r="R27" s="167"/>
      <c r="S27" s="167"/>
      <c r="T27" s="167"/>
      <c r="U27" s="167"/>
      <c r="V27" s="167"/>
      <c r="W27" s="167"/>
      <c r="X27" s="167"/>
      <c r="Y27" s="167"/>
      <c r="Z27" s="167"/>
      <c r="AA27" s="167"/>
      <c r="AB27" s="167"/>
      <c r="AC27" s="167"/>
      <c r="AD27" s="167"/>
      <c r="AE27" s="167"/>
      <c r="AF27" s="167"/>
      <c r="AG27" s="167"/>
      <c r="AH27" s="167"/>
      <c r="AI27" s="167"/>
      <c r="AJ27" s="167"/>
      <c r="AK27" s="167"/>
      <c r="AL27" s="167"/>
    </row>
    <row r="28" spans="1:38" s="168" customFormat="1">
      <c r="A28" s="176" t="s">
        <v>374</v>
      </c>
      <c r="B28" s="185">
        <f t="shared" si="3"/>
        <v>7378</v>
      </c>
      <c r="C28" s="185">
        <f t="shared" si="3"/>
        <v>4078538</v>
      </c>
      <c r="D28" s="185">
        <f t="shared" si="3"/>
        <v>7018437</v>
      </c>
      <c r="E28" s="185">
        <f t="shared" si="3"/>
        <v>50620</v>
      </c>
      <c r="F28" s="185">
        <f t="shared" si="4"/>
        <v>314598</v>
      </c>
      <c r="G28" s="185">
        <f t="shared" si="5"/>
        <v>4765034</v>
      </c>
      <c r="H28" s="185">
        <f t="shared" si="1"/>
        <v>3302873</v>
      </c>
      <c r="I28" s="185">
        <f t="shared" si="6"/>
        <v>1026814</v>
      </c>
      <c r="J28" s="185">
        <f t="shared" si="7"/>
        <v>7155629</v>
      </c>
      <c r="K28" s="185">
        <f t="shared" si="7"/>
        <v>4876196</v>
      </c>
      <c r="L28" s="185">
        <f t="shared" si="7"/>
        <v>102055</v>
      </c>
      <c r="M28" s="185">
        <f t="shared" si="7"/>
        <v>843934</v>
      </c>
      <c r="N28" s="185">
        <f t="shared" si="2"/>
        <v>33542106</v>
      </c>
      <c r="O28" s="167"/>
      <c r="P28" s="186"/>
      <c r="Q28" s="186"/>
      <c r="R28" s="167"/>
      <c r="S28" s="167"/>
      <c r="T28" s="167"/>
      <c r="U28" s="167"/>
      <c r="V28" s="167"/>
      <c r="W28" s="167"/>
      <c r="X28" s="167"/>
      <c r="Y28" s="167"/>
      <c r="Z28" s="167"/>
      <c r="AA28" s="167"/>
      <c r="AB28" s="167"/>
      <c r="AC28" s="167"/>
      <c r="AD28" s="167"/>
      <c r="AE28" s="167"/>
      <c r="AF28" s="167"/>
      <c r="AG28" s="167"/>
      <c r="AH28" s="167"/>
      <c r="AI28" s="167"/>
      <c r="AJ28" s="167"/>
      <c r="AK28" s="167"/>
      <c r="AL28" s="167"/>
    </row>
    <row r="29" spans="1:38">
      <c r="A29" s="176" t="s">
        <v>375</v>
      </c>
      <c r="B29" s="185">
        <f t="shared" si="3"/>
        <v>5480</v>
      </c>
      <c r="C29" s="185">
        <f t="shared" si="3"/>
        <v>3619305</v>
      </c>
      <c r="D29" s="185">
        <f t="shared" si="3"/>
        <v>5215426</v>
      </c>
      <c r="E29" s="185">
        <f t="shared" si="3"/>
        <v>42430</v>
      </c>
      <c r="F29" s="185">
        <f t="shared" si="4"/>
        <v>265217</v>
      </c>
      <c r="G29" s="185">
        <f t="shared" si="5"/>
        <v>3358765</v>
      </c>
      <c r="H29" s="185">
        <f t="shared" si="1"/>
        <v>5735306</v>
      </c>
      <c r="I29" s="185">
        <f t="shared" si="6"/>
        <v>1990349</v>
      </c>
      <c r="J29" s="185">
        <f t="shared" si="7"/>
        <v>7957131</v>
      </c>
      <c r="K29" s="185">
        <f t="shared" si="7"/>
        <v>3983066</v>
      </c>
      <c r="L29" s="185">
        <f t="shared" si="7"/>
        <v>289982</v>
      </c>
      <c r="M29" s="185">
        <f t="shared" si="7"/>
        <v>576892</v>
      </c>
      <c r="N29" s="185">
        <f t="shared" si="2"/>
        <v>33039349</v>
      </c>
      <c r="O29" s="167"/>
      <c r="P29" s="186"/>
      <c r="Q29" s="186"/>
      <c r="R29" s="167"/>
      <c r="S29" s="167"/>
      <c r="T29" s="167"/>
      <c r="U29" s="167"/>
      <c r="V29" s="167"/>
      <c r="W29" s="167"/>
      <c r="X29" s="167"/>
      <c r="Y29" s="167"/>
      <c r="Z29" s="167"/>
      <c r="AA29" s="167"/>
      <c r="AB29" s="167"/>
      <c r="AC29" s="167"/>
      <c r="AD29" s="167"/>
      <c r="AE29" s="167"/>
      <c r="AF29" s="167"/>
      <c r="AG29" s="167"/>
      <c r="AH29" s="167"/>
      <c r="AI29" s="167"/>
      <c r="AJ29" s="167"/>
      <c r="AK29" s="167"/>
      <c r="AL29" s="167"/>
    </row>
    <row r="30" spans="1:38">
      <c r="A30" s="176" t="s">
        <v>376</v>
      </c>
      <c r="B30" s="185">
        <f t="shared" si="3"/>
        <v>5072</v>
      </c>
      <c r="C30" s="185">
        <f t="shared" si="3"/>
        <v>5566493</v>
      </c>
      <c r="D30" s="185">
        <f t="shared" si="3"/>
        <v>8370502</v>
      </c>
      <c r="E30" s="185">
        <f t="shared" si="3"/>
        <v>69747</v>
      </c>
      <c r="F30" s="185">
        <f t="shared" si="4"/>
        <v>549945</v>
      </c>
      <c r="G30" s="185">
        <f t="shared" si="5"/>
        <v>4899093</v>
      </c>
      <c r="H30" s="185">
        <f t="shared" si="1"/>
        <v>7434718</v>
      </c>
      <c r="I30" s="185">
        <f t="shared" si="6"/>
        <v>2353628</v>
      </c>
      <c r="J30" s="185">
        <f t="shared" si="7"/>
        <v>5095133</v>
      </c>
      <c r="K30" s="185">
        <f t="shared" si="7"/>
        <v>4201705</v>
      </c>
      <c r="L30" s="185">
        <f t="shared" si="7"/>
        <v>675915</v>
      </c>
      <c r="M30" s="185">
        <f t="shared" si="7"/>
        <v>539528</v>
      </c>
      <c r="N30" s="185">
        <f t="shared" si="2"/>
        <v>39761479</v>
      </c>
      <c r="O30" s="167"/>
      <c r="P30" s="186"/>
      <c r="Q30" s="186"/>
      <c r="R30" s="167"/>
      <c r="S30" s="167"/>
      <c r="T30" s="167"/>
      <c r="U30" s="167"/>
      <c r="V30" s="167"/>
      <c r="W30" s="167"/>
      <c r="X30" s="167"/>
      <c r="Y30" s="167"/>
      <c r="Z30" s="167"/>
      <c r="AA30" s="167"/>
      <c r="AB30" s="167"/>
      <c r="AC30" s="167"/>
      <c r="AD30" s="167"/>
      <c r="AE30" s="167"/>
      <c r="AF30" s="167"/>
      <c r="AG30" s="167"/>
      <c r="AH30" s="167"/>
      <c r="AI30" s="167"/>
      <c r="AJ30" s="167"/>
      <c r="AK30" s="167"/>
      <c r="AL30" s="167"/>
    </row>
    <row r="31" spans="1:38">
      <c r="A31" s="176" t="s">
        <v>377</v>
      </c>
      <c r="B31" s="185">
        <f t="shared" si="3"/>
        <v>26910</v>
      </c>
      <c r="C31" s="185">
        <f t="shared" si="3"/>
        <v>3521086</v>
      </c>
      <c r="D31" s="185">
        <f t="shared" si="3"/>
        <v>6513456</v>
      </c>
      <c r="E31" s="185">
        <f t="shared" si="3"/>
        <v>50612</v>
      </c>
      <c r="F31" s="185">
        <f t="shared" si="4"/>
        <v>298292</v>
      </c>
      <c r="G31" s="185">
        <f t="shared" si="5"/>
        <v>4215510</v>
      </c>
      <c r="H31" s="185">
        <f t="shared" si="1"/>
        <v>7903076</v>
      </c>
      <c r="I31" s="185">
        <f t="shared" si="6"/>
        <v>1205199</v>
      </c>
      <c r="J31" s="185">
        <f t="shared" si="7"/>
        <v>3202083</v>
      </c>
      <c r="K31" s="185">
        <f t="shared" si="7"/>
        <v>3474712</v>
      </c>
      <c r="L31" s="185">
        <f t="shared" si="7"/>
        <v>398309</v>
      </c>
      <c r="M31" s="185">
        <f t="shared" si="7"/>
        <v>726283</v>
      </c>
      <c r="N31" s="185">
        <f t="shared" si="2"/>
        <v>31535528</v>
      </c>
      <c r="O31" s="167"/>
      <c r="P31" s="186"/>
      <c r="Q31" s="186"/>
      <c r="R31" s="167"/>
      <c r="S31" s="167"/>
      <c r="T31" s="167"/>
      <c r="U31" s="167"/>
      <c r="V31" s="167"/>
      <c r="W31" s="167"/>
      <c r="X31" s="167"/>
      <c r="Y31" s="167"/>
      <c r="Z31" s="167"/>
      <c r="AA31" s="167"/>
      <c r="AB31" s="167"/>
      <c r="AC31" s="167"/>
      <c r="AD31" s="167"/>
      <c r="AE31" s="167"/>
      <c r="AF31" s="167"/>
      <c r="AG31" s="167"/>
      <c r="AH31" s="167"/>
      <c r="AI31" s="167"/>
      <c r="AJ31" s="167"/>
      <c r="AK31" s="167"/>
      <c r="AL31" s="167"/>
    </row>
    <row r="32" spans="1:38">
      <c r="A32" s="176" t="s">
        <v>378</v>
      </c>
      <c r="B32" s="185">
        <f t="shared" si="3"/>
        <v>17933</v>
      </c>
      <c r="C32" s="185">
        <f t="shared" si="3"/>
        <v>4049753</v>
      </c>
      <c r="D32" s="185">
        <f t="shared" si="3"/>
        <v>5698195</v>
      </c>
      <c r="E32" s="185">
        <f t="shared" si="3"/>
        <v>60398</v>
      </c>
      <c r="F32" s="185">
        <f t="shared" si="4"/>
        <v>197828</v>
      </c>
      <c r="G32" s="185">
        <f t="shared" si="5"/>
        <v>4026780</v>
      </c>
      <c r="H32" s="185">
        <f t="shared" si="1"/>
        <v>6692444</v>
      </c>
      <c r="I32" s="185">
        <f t="shared" si="6"/>
        <v>5470678</v>
      </c>
      <c r="J32" s="185">
        <f t="shared" si="7"/>
        <v>4437203</v>
      </c>
      <c r="K32" s="185">
        <f t="shared" si="7"/>
        <v>3473426</v>
      </c>
      <c r="L32" s="185">
        <f t="shared" si="7"/>
        <v>380856</v>
      </c>
      <c r="M32" s="185">
        <f t="shared" si="7"/>
        <v>1513516</v>
      </c>
      <c r="N32" s="185">
        <f t="shared" si="2"/>
        <v>36019010</v>
      </c>
      <c r="O32" s="167"/>
      <c r="P32" s="186"/>
      <c r="Q32" s="186"/>
      <c r="R32" s="167"/>
      <c r="S32" s="167"/>
      <c r="T32" s="167"/>
      <c r="U32" s="167"/>
      <c r="V32" s="167"/>
      <c r="W32" s="167"/>
      <c r="X32" s="167"/>
      <c r="Y32" s="167"/>
      <c r="Z32" s="167"/>
      <c r="AA32" s="167"/>
      <c r="AB32" s="167"/>
      <c r="AC32" s="167"/>
      <c r="AD32" s="167"/>
      <c r="AE32" s="167"/>
      <c r="AF32" s="167"/>
      <c r="AG32" s="167"/>
      <c r="AH32" s="167"/>
      <c r="AI32" s="167"/>
      <c r="AJ32" s="167"/>
      <c r="AK32" s="167"/>
      <c r="AL32" s="167"/>
    </row>
    <row r="33" spans="1:38">
      <c r="A33" s="176" t="s">
        <v>379</v>
      </c>
      <c r="B33" s="185">
        <f t="shared" si="3"/>
        <v>4704</v>
      </c>
      <c r="C33" s="185">
        <f t="shared" si="3"/>
        <v>4100500</v>
      </c>
      <c r="D33" s="185">
        <f t="shared" si="3"/>
        <v>5680701</v>
      </c>
      <c r="E33" s="185">
        <f t="shared" si="3"/>
        <v>43442</v>
      </c>
      <c r="F33" s="185">
        <f t="shared" si="4"/>
        <v>309770</v>
      </c>
      <c r="G33" s="185">
        <f t="shared" si="5"/>
        <v>4551223</v>
      </c>
      <c r="H33" s="185">
        <f t="shared" si="1"/>
        <v>6257531</v>
      </c>
      <c r="I33" s="185">
        <f t="shared" si="6"/>
        <v>2167957</v>
      </c>
      <c r="J33" s="185">
        <f t="shared" si="7"/>
        <v>3099992</v>
      </c>
      <c r="K33" s="185">
        <f t="shared" si="7"/>
        <v>3909617</v>
      </c>
      <c r="L33" s="185">
        <f t="shared" si="7"/>
        <v>325626</v>
      </c>
      <c r="M33" s="185">
        <f t="shared" si="7"/>
        <v>1204479</v>
      </c>
      <c r="N33" s="185">
        <f t="shared" si="2"/>
        <v>31655542</v>
      </c>
      <c r="O33" s="167"/>
      <c r="P33" s="186"/>
      <c r="Q33" s="186"/>
      <c r="R33" s="167"/>
      <c r="S33" s="167"/>
      <c r="T33" s="167"/>
      <c r="U33" s="167"/>
      <c r="V33" s="167"/>
      <c r="W33" s="167"/>
      <c r="X33" s="167"/>
      <c r="Y33" s="167"/>
      <c r="Z33" s="167"/>
      <c r="AA33" s="167"/>
      <c r="AB33" s="167"/>
      <c r="AC33" s="167"/>
      <c r="AD33" s="167"/>
      <c r="AE33" s="167"/>
      <c r="AF33" s="167"/>
      <c r="AG33" s="167"/>
      <c r="AH33" s="167"/>
      <c r="AI33" s="167"/>
      <c r="AJ33" s="167"/>
      <c r="AK33" s="167"/>
      <c r="AL33" s="167"/>
    </row>
    <row r="34" spans="1:38">
      <c r="A34" s="176" t="s">
        <v>380</v>
      </c>
      <c r="B34" s="185">
        <f t="shared" si="3"/>
        <v>5697</v>
      </c>
      <c r="C34" s="185">
        <f t="shared" si="3"/>
        <v>6185903</v>
      </c>
      <c r="D34" s="185">
        <f t="shared" si="3"/>
        <v>6771478</v>
      </c>
      <c r="E34" s="185">
        <f t="shared" si="3"/>
        <v>40010</v>
      </c>
      <c r="F34" s="185">
        <f t="shared" si="4"/>
        <v>447657</v>
      </c>
      <c r="G34" s="185">
        <f t="shared" si="5"/>
        <v>6408141</v>
      </c>
      <c r="H34" s="185">
        <f t="shared" si="1"/>
        <v>7596040</v>
      </c>
      <c r="I34" s="185">
        <f t="shared" si="6"/>
        <v>1042949</v>
      </c>
      <c r="J34" s="185">
        <f t="shared" si="7"/>
        <v>1751732</v>
      </c>
      <c r="K34" s="185">
        <f t="shared" si="7"/>
        <v>5041220</v>
      </c>
      <c r="L34" s="185">
        <f t="shared" si="7"/>
        <v>184405</v>
      </c>
      <c r="M34" s="185">
        <f t="shared" si="7"/>
        <v>1179033</v>
      </c>
      <c r="N34" s="185">
        <f t="shared" si="2"/>
        <v>36654265</v>
      </c>
      <c r="O34" s="167"/>
      <c r="P34" s="186"/>
      <c r="Q34" s="186"/>
      <c r="R34" s="167"/>
      <c r="S34" s="167"/>
      <c r="T34" s="167"/>
      <c r="U34" s="167"/>
      <c r="V34" s="167"/>
      <c r="W34" s="167"/>
      <c r="X34" s="167"/>
      <c r="Y34" s="167"/>
      <c r="Z34" s="167"/>
      <c r="AA34" s="167"/>
      <c r="AB34" s="167"/>
      <c r="AC34" s="167"/>
      <c r="AD34" s="167"/>
      <c r="AE34" s="167"/>
      <c r="AF34" s="167"/>
      <c r="AG34" s="167"/>
      <c r="AH34" s="167"/>
      <c r="AI34" s="167"/>
      <c r="AJ34" s="167"/>
      <c r="AK34" s="167"/>
      <c r="AL34" s="167"/>
    </row>
    <row r="35" spans="1:38">
      <c r="A35" s="176" t="s">
        <v>381</v>
      </c>
      <c r="B35" s="185">
        <f t="shared" si="3"/>
        <v>7566</v>
      </c>
      <c r="C35" s="185">
        <f t="shared" si="3"/>
        <v>4326971</v>
      </c>
      <c r="D35" s="185">
        <f t="shared" si="3"/>
        <v>10630493</v>
      </c>
      <c r="E35" s="185">
        <f t="shared" si="3"/>
        <v>91902</v>
      </c>
      <c r="F35" s="185">
        <f t="shared" si="4"/>
        <v>370215</v>
      </c>
      <c r="G35" s="185">
        <f t="shared" si="5"/>
        <v>5789221</v>
      </c>
      <c r="H35" s="185">
        <f t="shared" si="1"/>
        <v>8419447</v>
      </c>
      <c r="I35" s="185">
        <f t="shared" si="6"/>
        <v>660019</v>
      </c>
      <c r="J35" s="185">
        <f t="shared" si="7"/>
        <v>1499738</v>
      </c>
      <c r="K35" s="185">
        <f t="shared" si="7"/>
        <v>5427757</v>
      </c>
      <c r="L35" s="185">
        <f t="shared" si="7"/>
        <v>556324</v>
      </c>
      <c r="M35" s="185">
        <f t="shared" si="7"/>
        <v>740181</v>
      </c>
      <c r="N35" s="185">
        <f t="shared" si="2"/>
        <v>38519834</v>
      </c>
      <c r="O35" s="167"/>
      <c r="P35" s="186"/>
      <c r="Q35" s="186"/>
      <c r="R35" s="167"/>
      <c r="S35" s="167"/>
      <c r="T35" s="167"/>
      <c r="U35" s="167"/>
      <c r="V35" s="167"/>
      <c r="W35" s="167"/>
      <c r="X35" s="167"/>
      <c r="Y35" s="167"/>
      <c r="Z35" s="167"/>
      <c r="AA35" s="167"/>
      <c r="AB35" s="167"/>
      <c r="AC35" s="167"/>
      <c r="AD35" s="167"/>
      <c r="AE35" s="167"/>
      <c r="AF35" s="167"/>
      <c r="AG35" s="167"/>
      <c r="AH35" s="167"/>
      <c r="AI35" s="167"/>
      <c r="AJ35" s="167"/>
      <c r="AK35" s="167"/>
      <c r="AL35" s="167"/>
    </row>
    <row r="36" spans="1:38">
      <c r="A36" s="176" t="s">
        <v>382</v>
      </c>
      <c r="B36" s="185">
        <f t="shared" si="3"/>
        <v>8884</v>
      </c>
      <c r="C36" s="185">
        <f t="shared" si="3"/>
        <v>4964974</v>
      </c>
      <c r="D36" s="185">
        <f t="shared" si="3"/>
        <v>8493826</v>
      </c>
      <c r="E36" s="185">
        <f t="shared" si="3"/>
        <v>67413</v>
      </c>
      <c r="F36" s="185">
        <f t="shared" si="4"/>
        <v>547718</v>
      </c>
      <c r="G36" s="185">
        <f t="shared" si="5"/>
        <v>5542117</v>
      </c>
      <c r="H36" s="185">
        <f t="shared" si="1"/>
        <v>10975871</v>
      </c>
      <c r="I36" s="185">
        <f t="shared" si="6"/>
        <v>930539</v>
      </c>
      <c r="J36" s="185">
        <f t="shared" si="7"/>
        <v>423935</v>
      </c>
      <c r="K36" s="185">
        <f t="shared" si="7"/>
        <v>4567530</v>
      </c>
      <c r="L36" s="185">
        <f t="shared" si="7"/>
        <v>289681</v>
      </c>
      <c r="M36" s="185">
        <f t="shared" si="7"/>
        <v>936710</v>
      </c>
      <c r="N36" s="185">
        <f t="shared" si="2"/>
        <v>37749198</v>
      </c>
      <c r="O36" s="167"/>
      <c r="P36" s="186"/>
      <c r="Q36" s="186"/>
      <c r="R36" s="167"/>
      <c r="S36" s="167"/>
      <c r="T36" s="167"/>
      <c r="U36" s="167"/>
      <c r="V36" s="167"/>
      <c r="W36" s="167"/>
      <c r="X36" s="167"/>
      <c r="Y36" s="167"/>
      <c r="Z36" s="167"/>
      <c r="AA36" s="167"/>
      <c r="AB36" s="167"/>
      <c r="AC36" s="167"/>
      <c r="AD36" s="167"/>
      <c r="AE36" s="167"/>
      <c r="AF36" s="167"/>
      <c r="AG36" s="167"/>
      <c r="AH36" s="167"/>
      <c r="AI36" s="167"/>
      <c r="AJ36" s="167"/>
      <c r="AK36" s="167"/>
      <c r="AL36" s="167"/>
    </row>
    <row r="37" spans="1:38">
      <c r="A37" s="187" t="s">
        <v>244</v>
      </c>
      <c r="B37" s="185">
        <f>SUM(B25:B36)</f>
        <v>101671</v>
      </c>
      <c r="C37" s="185">
        <f>SUM(C25:C36)</f>
        <v>52599871</v>
      </c>
      <c r="D37" s="185">
        <f t="shared" ref="D37:M37" si="8">SUM(D25:D36)</f>
        <v>84223158</v>
      </c>
      <c r="E37" s="185">
        <f t="shared" si="8"/>
        <v>659405</v>
      </c>
      <c r="F37" s="185">
        <f t="shared" si="8"/>
        <v>4406202</v>
      </c>
      <c r="G37" s="185">
        <f t="shared" si="8"/>
        <v>51945273</v>
      </c>
      <c r="H37" s="185">
        <f t="shared" si="8"/>
        <v>79756398</v>
      </c>
      <c r="I37" s="185">
        <f t="shared" si="8"/>
        <v>22897913</v>
      </c>
      <c r="J37" s="185">
        <f t="shared" si="8"/>
        <v>49882875</v>
      </c>
      <c r="K37" s="185">
        <f t="shared" si="8"/>
        <v>50334622</v>
      </c>
      <c r="L37" s="185">
        <f t="shared" si="8"/>
        <v>3566385</v>
      </c>
      <c r="M37" s="185">
        <f t="shared" si="8"/>
        <v>12425960</v>
      </c>
      <c r="N37" s="185">
        <f t="shared" si="2"/>
        <v>412799733</v>
      </c>
      <c r="O37" s="188"/>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row>
    <row r="38" spans="1:38" ht="5.0999999999999996" customHeight="1">
      <c r="A38" s="189"/>
      <c r="B38" s="186"/>
      <c r="C38" s="186"/>
      <c r="D38" s="186"/>
      <c r="E38" s="186"/>
      <c r="F38" s="186"/>
      <c r="G38" s="186"/>
      <c r="H38" s="186"/>
      <c r="I38" s="186"/>
      <c r="J38" s="186"/>
      <c r="K38" s="186"/>
      <c r="L38" s="186"/>
      <c r="M38" s="186"/>
      <c r="N38" s="186"/>
      <c r="O38" s="186"/>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row>
    <row r="39" spans="1:38">
      <c r="A39" s="190" t="s">
        <v>78</v>
      </c>
      <c r="B39" s="191"/>
      <c r="C39" s="191"/>
      <c r="D39" s="192"/>
      <c r="E39" s="192"/>
      <c r="F39" s="192"/>
      <c r="G39" s="192"/>
      <c r="H39" s="192"/>
      <c r="I39" s="192"/>
      <c r="J39" s="192"/>
      <c r="K39" s="192"/>
      <c r="L39" s="192"/>
      <c r="M39" s="192"/>
      <c r="N39" s="192"/>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row>
    <row r="40" spans="1:38" ht="25.5">
      <c r="A40" s="183" t="s">
        <v>194</v>
      </c>
      <c r="B40" s="193" t="s">
        <v>88</v>
      </c>
      <c r="C40" s="176" t="s">
        <v>260</v>
      </c>
      <c r="D40" s="193" t="s">
        <v>152</v>
      </c>
      <c r="E40" s="193" t="s">
        <v>153</v>
      </c>
      <c r="F40" s="193" t="s">
        <v>118</v>
      </c>
      <c r="G40" s="193" t="s">
        <v>372</v>
      </c>
      <c r="H40" s="193" t="s">
        <v>119</v>
      </c>
      <c r="I40" s="418" t="s">
        <v>386</v>
      </c>
      <c r="J40" s="193" t="s">
        <v>120</v>
      </c>
      <c r="K40" s="193" t="s">
        <v>121</v>
      </c>
      <c r="L40" s="193" t="s">
        <v>373</v>
      </c>
      <c r="M40" s="193" t="s">
        <v>192</v>
      </c>
      <c r="N40" s="193" t="s">
        <v>126</v>
      </c>
      <c r="O40" s="193" t="s">
        <v>184</v>
      </c>
      <c r="P40" s="193" t="s">
        <v>127</v>
      </c>
      <c r="Q40" s="184" t="s">
        <v>81</v>
      </c>
      <c r="R40" s="194" t="s">
        <v>201</v>
      </c>
      <c r="S40" s="167"/>
      <c r="T40" s="167"/>
      <c r="U40" s="167"/>
      <c r="V40" s="167"/>
      <c r="W40" s="167"/>
      <c r="X40" s="167"/>
      <c r="Y40" s="167"/>
      <c r="Z40" s="167"/>
      <c r="AA40" s="167"/>
      <c r="AB40" s="167"/>
      <c r="AC40" s="167"/>
      <c r="AD40" s="167"/>
      <c r="AE40" s="167"/>
      <c r="AF40" s="167"/>
      <c r="AG40" s="167"/>
      <c r="AH40" s="167"/>
      <c r="AI40" s="167"/>
      <c r="AJ40" s="167"/>
      <c r="AK40" s="167"/>
      <c r="AL40" s="167"/>
    </row>
    <row r="41" spans="1:38">
      <c r="A41" s="176" t="s">
        <v>383</v>
      </c>
      <c r="B41" s="195">
        <v>3452</v>
      </c>
      <c r="C41" s="195">
        <v>3947261</v>
      </c>
      <c r="D41" s="195">
        <v>5138282</v>
      </c>
      <c r="E41" s="195">
        <v>40243</v>
      </c>
      <c r="F41" s="195">
        <v>225760</v>
      </c>
      <c r="G41" s="195"/>
      <c r="H41" s="195">
        <v>2973600</v>
      </c>
      <c r="I41" s="195">
        <v>7085</v>
      </c>
      <c r="J41" s="195">
        <v>6267837</v>
      </c>
      <c r="K41" s="195">
        <v>2321537</v>
      </c>
      <c r="L41" s="195"/>
      <c r="M41" s="195">
        <v>506289</v>
      </c>
      <c r="N41" s="195">
        <v>3927711</v>
      </c>
      <c r="O41" s="195">
        <v>3802625</v>
      </c>
      <c r="P41" s="195">
        <v>130562</v>
      </c>
      <c r="Q41" s="195">
        <v>2180077</v>
      </c>
      <c r="R41" s="195">
        <f t="shared" ref="R41:R52" si="9">SUM(B41:Q41)</f>
        <v>31472321</v>
      </c>
      <c r="S41" s="167"/>
      <c r="T41" s="167"/>
      <c r="U41" s="167"/>
      <c r="V41" s="167"/>
      <c r="W41" s="167"/>
      <c r="X41" s="167"/>
      <c r="Y41" s="167"/>
      <c r="Z41" s="167"/>
      <c r="AA41" s="167"/>
      <c r="AB41" s="167"/>
      <c r="AC41" s="167"/>
      <c r="AD41" s="167"/>
      <c r="AE41" s="167"/>
      <c r="AF41" s="167"/>
      <c r="AG41" s="167"/>
      <c r="AH41" s="167"/>
      <c r="AI41" s="167"/>
      <c r="AJ41" s="167"/>
      <c r="AK41" s="167"/>
      <c r="AL41" s="167"/>
    </row>
    <row r="42" spans="1:38">
      <c r="A42" s="176" t="s">
        <v>384</v>
      </c>
      <c r="B42" s="195">
        <v>4134</v>
      </c>
      <c r="C42" s="195">
        <v>4160112</v>
      </c>
      <c r="D42" s="195">
        <v>7175566</v>
      </c>
      <c r="E42" s="195">
        <v>39484</v>
      </c>
      <c r="F42" s="195">
        <v>279316</v>
      </c>
      <c r="G42" s="195"/>
      <c r="H42" s="195">
        <v>2314021</v>
      </c>
      <c r="I42" s="195">
        <v>8879</v>
      </c>
      <c r="J42" s="195">
        <v>5369696</v>
      </c>
      <c r="K42" s="195">
        <v>1204783</v>
      </c>
      <c r="L42" s="195"/>
      <c r="M42" s="195">
        <v>386576</v>
      </c>
      <c r="N42" s="195">
        <v>6005034</v>
      </c>
      <c r="O42" s="195">
        <v>3500040</v>
      </c>
      <c r="P42" s="195">
        <v>133655</v>
      </c>
      <c r="Q42" s="195">
        <v>1189984</v>
      </c>
      <c r="R42" s="195">
        <f t="shared" si="9"/>
        <v>31771280</v>
      </c>
      <c r="S42" s="167"/>
      <c r="T42" s="167"/>
      <c r="U42" s="167"/>
      <c r="V42" s="167"/>
      <c r="W42" s="167"/>
      <c r="X42" s="167"/>
      <c r="Y42" s="167"/>
      <c r="Z42" s="167"/>
      <c r="AA42" s="167"/>
      <c r="AB42" s="167"/>
      <c r="AC42" s="167"/>
      <c r="AD42" s="167"/>
      <c r="AE42" s="167"/>
      <c r="AF42" s="167"/>
      <c r="AG42" s="167"/>
      <c r="AH42" s="167"/>
      <c r="AI42" s="167"/>
      <c r="AJ42" s="167"/>
      <c r="AK42" s="167"/>
      <c r="AL42" s="167"/>
    </row>
    <row r="43" spans="1:38">
      <c r="A43" s="176" t="s">
        <v>385</v>
      </c>
      <c r="B43" s="195">
        <v>4461</v>
      </c>
      <c r="C43" s="195">
        <v>4078975</v>
      </c>
      <c r="D43" s="195">
        <v>7516796</v>
      </c>
      <c r="E43" s="195">
        <v>63104</v>
      </c>
      <c r="F43" s="195">
        <v>478720</v>
      </c>
      <c r="G43" s="195">
        <v>121166</v>
      </c>
      <c r="H43" s="195">
        <v>3076796</v>
      </c>
      <c r="I43" s="195">
        <v>9008</v>
      </c>
      <c r="J43" s="195">
        <v>3801559</v>
      </c>
      <c r="K43" s="195">
        <v>990138</v>
      </c>
      <c r="L43" s="195"/>
      <c r="M43" s="195">
        <v>640458</v>
      </c>
      <c r="N43" s="195">
        <v>5327554</v>
      </c>
      <c r="O43" s="195">
        <v>4076728</v>
      </c>
      <c r="P43" s="195">
        <v>99015</v>
      </c>
      <c r="Q43" s="195">
        <v>795343</v>
      </c>
      <c r="R43" s="195">
        <f t="shared" si="9"/>
        <v>31079821</v>
      </c>
      <c r="S43" s="167"/>
      <c r="T43" s="167"/>
      <c r="U43" s="167"/>
      <c r="V43" s="167"/>
      <c r="W43" s="167"/>
      <c r="X43" s="167"/>
      <c r="Y43" s="167"/>
      <c r="Z43" s="167"/>
      <c r="AA43" s="167"/>
      <c r="AB43" s="167"/>
      <c r="AC43" s="167"/>
      <c r="AD43" s="167"/>
      <c r="AE43" s="167"/>
      <c r="AF43" s="167"/>
      <c r="AG43" s="167"/>
      <c r="AH43" s="167"/>
      <c r="AI43" s="167"/>
      <c r="AJ43" s="167"/>
      <c r="AK43" s="167"/>
      <c r="AL43" s="167"/>
    </row>
    <row r="44" spans="1:38">
      <c r="A44" s="176" t="s">
        <v>374</v>
      </c>
      <c r="B44" s="195">
        <v>7378</v>
      </c>
      <c r="C44" s="195">
        <v>4078538</v>
      </c>
      <c r="D44" s="195">
        <v>7018437</v>
      </c>
      <c r="E44" s="195">
        <v>50620</v>
      </c>
      <c r="F44" s="195">
        <v>151016</v>
      </c>
      <c r="G44" s="195">
        <v>163582</v>
      </c>
      <c r="H44" s="195">
        <v>4754422</v>
      </c>
      <c r="I44" s="195">
        <v>10612</v>
      </c>
      <c r="J44" s="195">
        <v>3302873</v>
      </c>
      <c r="K44" s="195">
        <v>1024257</v>
      </c>
      <c r="L44" s="195"/>
      <c r="M44" s="195">
        <v>2557</v>
      </c>
      <c r="N44" s="195">
        <v>7155629</v>
      </c>
      <c r="O44" s="195">
        <v>4876196</v>
      </c>
      <c r="P44" s="195">
        <v>102055</v>
      </c>
      <c r="Q44" s="195">
        <v>843934</v>
      </c>
      <c r="R44" s="195">
        <f t="shared" si="9"/>
        <v>33542106</v>
      </c>
      <c r="S44" s="167"/>
      <c r="T44" s="167"/>
      <c r="U44" s="167"/>
      <c r="V44" s="167"/>
      <c r="W44" s="167"/>
      <c r="X44" s="167"/>
      <c r="Y44" s="167"/>
      <c r="Z44" s="167"/>
      <c r="AA44" s="167"/>
      <c r="AB44" s="167"/>
      <c r="AC44" s="167"/>
      <c r="AD44" s="167"/>
      <c r="AE44" s="167"/>
      <c r="AF44" s="167"/>
      <c r="AG44" s="167"/>
      <c r="AH44" s="167"/>
      <c r="AI44" s="167"/>
      <c r="AJ44" s="167"/>
      <c r="AK44" s="167"/>
      <c r="AL44" s="167"/>
    </row>
    <row r="45" spans="1:38">
      <c r="A45" s="176" t="s">
        <v>375</v>
      </c>
      <c r="B45" s="195">
        <v>5480</v>
      </c>
      <c r="C45" s="195">
        <v>3619305</v>
      </c>
      <c r="D45" s="195">
        <v>5215426</v>
      </c>
      <c r="E45" s="195">
        <v>42430</v>
      </c>
      <c r="F45" s="195">
        <v>213247</v>
      </c>
      <c r="G45" s="195">
        <v>51970</v>
      </c>
      <c r="H45" s="195">
        <v>3353010</v>
      </c>
      <c r="I45" s="195">
        <v>5755</v>
      </c>
      <c r="J45" s="195">
        <v>5735306</v>
      </c>
      <c r="K45" s="195">
        <v>1986208</v>
      </c>
      <c r="L45" s="195"/>
      <c r="M45" s="195">
        <v>4141</v>
      </c>
      <c r="N45" s="195">
        <v>7957131</v>
      </c>
      <c r="O45" s="195">
        <v>3983066</v>
      </c>
      <c r="P45" s="195">
        <v>289982</v>
      </c>
      <c r="Q45" s="195">
        <v>576892</v>
      </c>
      <c r="R45" s="195">
        <f t="shared" si="9"/>
        <v>33039349</v>
      </c>
      <c r="S45" s="167"/>
      <c r="T45" s="167"/>
      <c r="U45" s="167"/>
      <c r="V45" s="167"/>
      <c r="W45" s="167"/>
      <c r="X45" s="167"/>
      <c r="Y45" s="167"/>
      <c r="Z45" s="167"/>
      <c r="AA45" s="167"/>
      <c r="AB45" s="167"/>
      <c r="AC45" s="167"/>
      <c r="AD45" s="167"/>
      <c r="AE45" s="167"/>
      <c r="AF45" s="167"/>
      <c r="AG45" s="167"/>
      <c r="AH45" s="167"/>
      <c r="AI45" s="167"/>
      <c r="AJ45" s="167"/>
      <c r="AK45" s="167"/>
      <c r="AL45" s="167"/>
    </row>
    <row r="46" spans="1:38" s="168" customFormat="1">
      <c r="A46" s="176" t="s">
        <v>376</v>
      </c>
      <c r="B46" s="195">
        <v>5072</v>
      </c>
      <c r="C46" s="195">
        <v>5566493</v>
      </c>
      <c r="D46" s="195">
        <v>8370502</v>
      </c>
      <c r="E46" s="195">
        <v>69747</v>
      </c>
      <c r="F46" s="195">
        <v>197444</v>
      </c>
      <c r="G46" s="195">
        <v>352501</v>
      </c>
      <c r="H46" s="195">
        <v>4893717</v>
      </c>
      <c r="I46" s="195">
        <v>5376</v>
      </c>
      <c r="J46" s="195">
        <v>7434718</v>
      </c>
      <c r="K46" s="195">
        <v>2353628</v>
      </c>
      <c r="L46" s="195"/>
      <c r="M46" s="195"/>
      <c r="N46" s="195">
        <v>5095133</v>
      </c>
      <c r="O46" s="195">
        <v>4201705</v>
      </c>
      <c r="P46" s="195">
        <v>675915</v>
      </c>
      <c r="Q46" s="195">
        <v>539528</v>
      </c>
      <c r="R46" s="195">
        <f t="shared" si="9"/>
        <v>39761479</v>
      </c>
      <c r="S46" s="167"/>
      <c r="T46" s="167"/>
      <c r="U46" s="167"/>
      <c r="V46" s="167"/>
      <c r="W46" s="167"/>
      <c r="X46" s="167"/>
      <c r="Y46" s="167"/>
      <c r="Z46" s="167"/>
      <c r="AA46" s="167"/>
      <c r="AB46" s="167"/>
      <c r="AC46" s="167"/>
      <c r="AD46" s="167"/>
      <c r="AE46" s="167"/>
      <c r="AF46" s="167"/>
      <c r="AG46" s="167"/>
      <c r="AH46" s="167"/>
      <c r="AI46" s="167"/>
      <c r="AJ46" s="167"/>
      <c r="AK46" s="167"/>
      <c r="AL46" s="167"/>
    </row>
    <row r="47" spans="1:38">
      <c r="A47" s="176" t="s">
        <v>377</v>
      </c>
      <c r="B47" s="195">
        <v>26910</v>
      </c>
      <c r="C47" s="195">
        <v>3521086</v>
      </c>
      <c r="D47" s="195">
        <v>6513456</v>
      </c>
      <c r="E47" s="195">
        <v>50612</v>
      </c>
      <c r="F47" s="195">
        <v>128391</v>
      </c>
      <c r="G47" s="195">
        <v>169901</v>
      </c>
      <c r="H47" s="195">
        <v>4211025</v>
      </c>
      <c r="I47" s="195">
        <v>4485</v>
      </c>
      <c r="J47" s="195">
        <v>7903076</v>
      </c>
      <c r="K47" s="195">
        <v>1205199</v>
      </c>
      <c r="L47" s="195"/>
      <c r="M47" s="195"/>
      <c r="N47" s="195">
        <v>3202083</v>
      </c>
      <c r="O47" s="195">
        <v>3474712</v>
      </c>
      <c r="P47" s="195">
        <v>398309</v>
      </c>
      <c r="Q47" s="195">
        <v>726283</v>
      </c>
      <c r="R47" s="195">
        <f t="shared" si="9"/>
        <v>31535528</v>
      </c>
      <c r="S47" s="167"/>
      <c r="T47" s="167"/>
      <c r="U47" s="167"/>
      <c r="V47" s="167"/>
      <c r="W47" s="167"/>
      <c r="X47" s="167"/>
      <c r="Y47" s="167"/>
      <c r="Z47" s="167"/>
      <c r="AA47" s="167"/>
      <c r="AB47" s="167"/>
      <c r="AC47" s="167"/>
      <c r="AD47" s="167"/>
      <c r="AE47" s="167"/>
      <c r="AF47" s="167"/>
      <c r="AG47" s="167"/>
      <c r="AH47" s="167"/>
      <c r="AI47" s="167"/>
      <c r="AJ47" s="167"/>
      <c r="AK47" s="167"/>
      <c r="AL47" s="167"/>
    </row>
    <row r="48" spans="1:38">
      <c r="A48" s="176" t="s">
        <v>378</v>
      </c>
      <c r="B48" s="195">
        <v>17933</v>
      </c>
      <c r="C48" s="195">
        <v>4049753</v>
      </c>
      <c r="D48" s="195">
        <v>5698195</v>
      </c>
      <c r="E48" s="195">
        <v>60398</v>
      </c>
      <c r="F48" s="195">
        <v>132577</v>
      </c>
      <c r="G48" s="195">
        <v>65251</v>
      </c>
      <c r="H48" s="195">
        <v>4017796</v>
      </c>
      <c r="I48" s="195">
        <v>8984</v>
      </c>
      <c r="J48" s="195">
        <v>6692444</v>
      </c>
      <c r="K48" s="195">
        <v>5470678</v>
      </c>
      <c r="L48" s="195"/>
      <c r="M48" s="195"/>
      <c r="N48" s="195">
        <v>4437203</v>
      </c>
      <c r="O48" s="195">
        <v>3473426</v>
      </c>
      <c r="P48" s="195">
        <v>380856</v>
      </c>
      <c r="Q48" s="195">
        <v>1513516</v>
      </c>
      <c r="R48" s="195">
        <f t="shared" si="9"/>
        <v>36019010</v>
      </c>
      <c r="S48" s="167"/>
      <c r="T48" s="167"/>
      <c r="U48" s="167"/>
      <c r="V48" s="167"/>
      <c r="W48" s="167"/>
      <c r="X48" s="167"/>
      <c r="Y48" s="167"/>
      <c r="Z48" s="167"/>
      <c r="AA48" s="167"/>
      <c r="AB48" s="167"/>
      <c r="AC48" s="167"/>
      <c r="AD48" s="167"/>
      <c r="AE48" s="167"/>
      <c r="AF48" s="167"/>
      <c r="AG48" s="167"/>
      <c r="AH48" s="167"/>
      <c r="AI48" s="167"/>
      <c r="AJ48" s="167"/>
      <c r="AK48" s="167"/>
      <c r="AL48" s="167"/>
    </row>
    <row r="49" spans="1:38">
      <c r="A49" s="176" t="s">
        <v>379</v>
      </c>
      <c r="B49" s="195">
        <v>4704</v>
      </c>
      <c r="C49" s="195">
        <v>4100500</v>
      </c>
      <c r="D49" s="195">
        <v>5680701</v>
      </c>
      <c r="E49" s="195">
        <v>43442</v>
      </c>
      <c r="F49" s="195">
        <v>133397</v>
      </c>
      <c r="G49" s="195">
        <v>176373</v>
      </c>
      <c r="H49" s="195">
        <v>4534598</v>
      </c>
      <c r="I49" s="195">
        <v>16625</v>
      </c>
      <c r="J49" s="195">
        <v>6257531</v>
      </c>
      <c r="K49" s="195">
        <v>2167953</v>
      </c>
      <c r="L49" s="195">
        <v>4</v>
      </c>
      <c r="M49" s="195"/>
      <c r="N49" s="195">
        <v>3099992</v>
      </c>
      <c r="O49" s="195">
        <v>3909617</v>
      </c>
      <c r="P49" s="195">
        <v>325626</v>
      </c>
      <c r="Q49" s="195">
        <v>1204479</v>
      </c>
      <c r="R49" s="195">
        <f t="shared" si="9"/>
        <v>31655542</v>
      </c>
      <c r="S49" s="167"/>
      <c r="T49" s="167"/>
      <c r="U49" s="167"/>
      <c r="V49" s="167"/>
      <c r="W49" s="167"/>
      <c r="X49" s="167"/>
      <c r="Y49" s="167"/>
      <c r="Z49" s="167"/>
      <c r="AA49" s="167"/>
      <c r="AB49" s="167"/>
      <c r="AC49" s="167"/>
      <c r="AD49" s="167"/>
      <c r="AE49" s="167"/>
      <c r="AF49" s="167"/>
      <c r="AG49" s="167"/>
      <c r="AH49" s="167"/>
      <c r="AI49" s="167"/>
      <c r="AJ49" s="167"/>
      <c r="AK49" s="167"/>
      <c r="AL49" s="167"/>
    </row>
    <row r="50" spans="1:38">
      <c r="A50" s="176" t="s">
        <v>380</v>
      </c>
      <c r="B50" s="195">
        <v>5697</v>
      </c>
      <c r="C50" s="195">
        <v>6185903</v>
      </c>
      <c r="D50" s="195">
        <v>6771478</v>
      </c>
      <c r="E50" s="195">
        <v>40010</v>
      </c>
      <c r="F50" s="195">
        <v>171464</v>
      </c>
      <c r="G50" s="195">
        <v>276193</v>
      </c>
      <c r="H50" s="195">
        <v>6389305</v>
      </c>
      <c r="I50" s="195">
        <v>18836</v>
      </c>
      <c r="J50" s="195">
        <v>7596040</v>
      </c>
      <c r="K50" s="195">
        <v>1042875</v>
      </c>
      <c r="L50" s="195">
        <v>74</v>
      </c>
      <c r="M50" s="195"/>
      <c r="N50" s="195">
        <v>1751732</v>
      </c>
      <c r="O50" s="195">
        <v>5041220</v>
      </c>
      <c r="P50" s="195">
        <v>184405</v>
      </c>
      <c r="Q50" s="195">
        <v>1179033</v>
      </c>
      <c r="R50" s="195">
        <f t="shared" si="9"/>
        <v>36654265</v>
      </c>
      <c r="S50" s="167"/>
      <c r="T50" s="167"/>
      <c r="U50" s="167"/>
      <c r="V50" s="167"/>
      <c r="W50" s="167"/>
      <c r="X50" s="167"/>
      <c r="Y50" s="167"/>
      <c r="Z50" s="167"/>
      <c r="AA50" s="167"/>
      <c r="AB50" s="167"/>
      <c r="AC50" s="167"/>
      <c r="AD50" s="167"/>
      <c r="AE50" s="167"/>
      <c r="AF50" s="167"/>
      <c r="AG50" s="167"/>
      <c r="AH50" s="167"/>
      <c r="AI50" s="167"/>
      <c r="AJ50" s="167"/>
      <c r="AK50" s="167"/>
      <c r="AL50" s="167"/>
    </row>
    <row r="51" spans="1:38">
      <c r="A51" s="176" t="s">
        <v>381</v>
      </c>
      <c r="B51" s="195">
        <v>7566</v>
      </c>
      <c r="C51" s="195">
        <v>4326971</v>
      </c>
      <c r="D51" s="195">
        <v>10630493</v>
      </c>
      <c r="E51" s="195">
        <v>91902</v>
      </c>
      <c r="F51" s="195">
        <v>255964</v>
      </c>
      <c r="G51" s="195">
        <v>114251</v>
      </c>
      <c r="H51" s="195">
        <v>5753753</v>
      </c>
      <c r="I51" s="195">
        <v>35468</v>
      </c>
      <c r="J51" s="195">
        <v>8419447</v>
      </c>
      <c r="K51" s="195">
        <v>659895</v>
      </c>
      <c r="L51" s="195">
        <v>124</v>
      </c>
      <c r="M51" s="195"/>
      <c r="N51" s="195">
        <v>1499738</v>
      </c>
      <c r="O51" s="195">
        <v>5427757</v>
      </c>
      <c r="P51" s="195">
        <v>556324</v>
      </c>
      <c r="Q51" s="195">
        <v>740181</v>
      </c>
      <c r="R51" s="195">
        <f t="shared" si="9"/>
        <v>38519834</v>
      </c>
      <c r="S51" s="167"/>
      <c r="T51" s="167"/>
      <c r="U51" s="167"/>
      <c r="V51" s="167"/>
      <c r="W51" s="167"/>
      <c r="X51" s="167"/>
      <c r="Y51" s="167"/>
      <c r="Z51" s="167"/>
      <c r="AA51" s="167"/>
      <c r="AB51" s="167"/>
      <c r="AC51" s="167"/>
      <c r="AD51" s="167"/>
      <c r="AE51" s="167"/>
      <c r="AF51" s="167"/>
      <c r="AG51" s="167"/>
      <c r="AH51" s="167"/>
      <c r="AI51" s="167"/>
      <c r="AJ51" s="167"/>
      <c r="AK51" s="167"/>
      <c r="AL51" s="167"/>
    </row>
    <row r="52" spans="1:38">
      <c r="A52" s="176" t="s">
        <v>382</v>
      </c>
      <c r="B52" s="195">
        <v>8884</v>
      </c>
      <c r="C52" s="195">
        <v>4964974</v>
      </c>
      <c r="D52" s="195">
        <v>8493826</v>
      </c>
      <c r="E52" s="195">
        <v>67413</v>
      </c>
      <c r="F52" s="195">
        <v>398185</v>
      </c>
      <c r="G52" s="195">
        <v>149533</v>
      </c>
      <c r="H52" s="195">
        <v>5534406</v>
      </c>
      <c r="I52" s="195">
        <v>7711</v>
      </c>
      <c r="J52" s="195">
        <v>10975871</v>
      </c>
      <c r="K52" s="195">
        <v>930404</v>
      </c>
      <c r="L52" s="195">
        <v>135</v>
      </c>
      <c r="M52" s="195"/>
      <c r="N52" s="195">
        <v>423935</v>
      </c>
      <c r="O52" s="195">
        <v>4567530</v>
      </c>
      <c r="P52" s="195">
        <v>289681</v>
      </c>
      <c r="Q52" s="195">
        <v>936710</v>
      </c>
      <c r="R52" s="195">
        <f t="shared" si="9"/>
        <v>37749198</v>
      </c>
      <c r="S52" s="167"/>
      <c r="T52" s="167"/>
      <c r="U52" s="167"/>
      <c r="V52" s="167"/>
      <c r="W52" s="167"/>
      <c r="X52" s="167"/>
      <c r="Y52" s="167"/>
      <c r="Z52" s="167"/>
      <c r="AA52" s="167"/>
      <c r="AB52" s="167"/>
      <c r="AC52" s="167"/>
      <c r="AD52" s="167"/>
      <c r="AE52" s="167"/>
      <c r="AF52" s="167"/>
      <c r="AG52" s="167"/>
      <c r="AH52" s="167"/>
      <c r="AI52" s="167"/>
      <c r="AJ52" s="167"/>
      <c r="AK52" s="167"/>
      <c r="AL52" s="167"/>
    </row>
    <row r="53" spans="1:38">
      <c r="A53" s="196" t="s">
        <v>244</v>
      </c>
      <c r="B53" s="185">
        <f>SUM(B41:B52)</f>
        <v>101671</v>
      </c>
      <c r="C53" s="185">
        <f t="shared" ref="C53:Q53" si="10">SUM(C41:C52)</f>
        <v>52599871</v>
      </c>
      <c r="D53" s="185">
        <f t="shared" si="10"/>
        <v>84223158</v>
      </c>
      <c r="E53" s="185">
        <f t="shared" si="10"/>
        <v>659405</v>
      </c>
      <c r="F53" s="185">
        <f t="shared" si="10"/>
        <v>2765481</v>
      </c>
      <c r="G53" s="185">
        <f t="shared" si="10"/>
        <v>1640721</v>
      </c>
      <c r="H53" s="185">
        <f t="shared" si="10"/>
        <v>51806449</v>
      </c>
      <c r="I53" s="185">
        <f t="shared" si="10"/>
        <v>138824</v>
      </c>
      <c r="J53" s="185">
        <f t="shared" si="10"/>
        <v>79756398</v>
      </c>
      <c r="K53" s="185">
        <f t="shared" si="10"/>
        <v>21357555</v>
      </c>
      <c r="L53" s="185">
        <f t="shared" si="10"/>
        <v>337</v>
      </c>
      <c r="M53" s="185">
        <f t="shared" si="10"/>
        <v>1540021</v>
      </c>
      <c r="N53" s="185">
        <f t="shared" si="10"/>
        <v>49882875</v>
      </c>
      <c r="O53" s="185">
        <f t="shared" si="10"/>
        <v>50334622</v>
      </c>
      <c r="P53" s="185">
        <f t="shared" si="10"/>
        <v>3566385</v>
      </c>
      <c r="Q53" s="185">
        <f t="shared" si="10"/>
        <v>12425960</v>
      </c>
      <c r="R53" s="185">
        <f>SUM(R41:R52)</f>
        <v>412799733</v>
      </c>
      <c r="S53" s="167"/>
      <c r="T53" s="167"/>
      <c r="U53" s="167"/>
      <c r="V53" s="167"/>
      <c r="W53" s="167"/>
      <c r="X53" s="167"/>
      <c r="Y53" s="167"/>
      <c r="Z53" s="167"/>
      <c r="AA53" s="167"/>
      <c r="AB53" s="167"/>
      <c r="AC53" s="167"/>
      <c r="AD53" s="167"/>
      <c r="AE53" s="167"/>
      <c r="AF53" s="167"/>
      <c r="AG53" s="167"/>
      <c r="AH53" s="167"/>
      <c r="AI53" s="167"/>
      <c r="AJ53" s="167"/>
      <c r="AK53" s="167"/>
      <c r="AL53" s="167"/>
    </row>
    <row r="54" spans="1:38">
      <c r="A54" s="167"/>
      <c r="B54" s="167"/>
      <c r="C54" s="167"/>
      <c r="D54" s="167"/>
      <c r="E54" s="167"/>
      <c r="F54" s="167"/>
      <c r="G54" s="188"/>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c r="AK54" s="167"/>
      <c r="AL54" s="167"/>
    </row>
    <row r="55" spans="1:38">
      <c r="A55" s="190"/>
      <c r="B55" s="167"/>
      <c r="C55" s="192"/>
      <c r="D55" s="192"/>
      <c r="E55" s="192"/>
      <c r="F55" s="192"/>
      <c r="G55" s="192"/>
      <c r="H55" s="120"/>
      <c r="I55" s="192"/>
      <c r="J55" s="192"/>
      <c r="K55" s="192"/>
      <c r="L55" s="192"/>
      <c r="M55" s="19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c r="AK55" s="167"/>
      <c r="AL55" s="167"/>
    </row>
    <row r="56" spans="1:38">
      <c r="A56" s="190"/>
      <c r="B56" s="167"/>
      <c r="C56" s="192"/>
      <c r="D56" s="192"/>
      <c r="E56" s="192"/>
      <c r="F56" s="192"/>
      <c r="G56" s="192"/>
      <c r="H56" s="120"/>
      <c r="I56" s="192"/>
      <c r="J56" s="192"/>
      <c r="K56" s="192"/>
      <c r="L56" s="192"/>
      <c r="M56" s="197"/>
      <c r="N56" s="167"/>
      <c r="O56" s="167"/>
      <c r="P56" s="167"/>
      <c r="Q56" s="167"/>
      <c r="R56" s="167"/>
      <c r="S56" s="167"/>
      <c r="T56" s="167"/>
      <c r="U56" s="167"/>
      <c r="V56" s="167"/>
      <c r="W56" s="167"/>
      <c r="X56" s="167"/>
      <c r="Y56" s="167"/>
      <c r="Z56" s="167"/>
      <c r="AA56" s="167"/>
      <c r="AB56" s="167"/>
      <c r="AC56" s="167"/>
      <c r="AD56" s="167"/>
      <c r="AE56" s="167"/>
      <c r="AF56" s="167"/>
      <c r="AG56" s="167"/>
      <c r="AH56" s="167"/>
      <c r="AI56" s="167"/>
      <c r="AJ56" s="167"/>
      <c r="AK56" s="167"/>
      <c r="AL56" s="167"/>
    </row>
    <row r="57" spans="1:38">
      <c r="A57" s="190"/>
      <c r="B57" s="167"/>
      <c r="C57" s="192"/>
      <c r="D57" s="192"/>
      <c r="E57" s="192"/>
      <c r="F57" s="192"/>
      <c r="G57" s="192"/>
      <c r="H57" s="120"/>
      <c r="I57" s="192"/>
      <c r="J57" s="192"/>
      <c r="K57" s="192"/>
      <c r="L57" s="192"/>
      <c r="M57" s="197"/>
      <c r="N57" s="167"/>
      <c r="O57" s="167"/>
      <c r="P57" s="167"/>
      <c r="Q57" s="167"/>
      <c r="R57" s="167"/>
      <c r="S57" s="167"/>
      <c r="T57" s="167"/>
      <c r="U57" s="167"/>
      <c r="V57" s="167"/>
      <c r="W57" s="167"/>
      <c r="X57" s="167"/>
      <c r="Y57" s="167"/>
      <c r="Z57" s="167"/>
      <c r="AA57" s="167"/>
      <c r="AB57" s="167"/>
      <c r="AC57" s="167"/>
      <c r="AD57" s="167"/>
      <c r="AE57" s="167"/>
      <c r="AF57" s="167"/>
      <c r="AG57" s="167"/>
      <c r="AH57" s="167"/>
      <c r="AI57" s="167"/>
      <c r="AJ57" s="167"/>
      <c r="AK57" s="167"/>
      <c r="AL57" s="167"/>
    </row>
    <row r="58" spans="1:38">
      <c r="A58" s="190"/>
      <c r="B58" s="167"/>
      <c r="C58" s="192"/>
      <c r="D58" s="192"/>
      <c r="E58" s="192"/>
      <c r="F58" s="192"/>
      <c r="G58" s="192"/>
      <c r="H58" s="120"/>
      <c r="I58" s="192"/>
      <c r="J58" s="192"/>
      <c r="K58" s="192"/>
      <c r="L58" s="192"/>
      <c r="M58" s="19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row>
    <row r="59" spans="1:38">
      <c r="A59" s="190"/>
      <c r="B59" s="167"/>
      <c r="C59" s="192"/>
      <c r="D59" s="192"/>
      <c r="E59" s="192"/>
      <c r="F59" s="192"/>
      <c r="G59" s="192"/>
      <c r="H59" s="120"/>
      <c r="I59" s="192"/>
      <c r="J59" s="192"/>
      <c r="K59" s="192"/>
      <c r="L59" s="192"/>
      <c r="M59" s="19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167"/>
    </row>
    <row r="60" spans="1:38">
      <c r="A60" s="190"/>
      <c r="B60" s="167"/>
      <c r="C60" s="192"/>
      <c r="D60" s="192"/>
      <c r="E60" s="192"/>
      <c r="F60" s="192"/>
      <c r="G60" s="192"/>
      <c r="H60" s="120"/>
      <c r="I60" s="192"/>
      <c r="J60" s="192"/>
      <c r="K60" s="192"/>
      <c r="L60" s="192"/>
      <c r="M60" s="19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row>
    <row r="61" spans="1:38">
      <c r="A61" s="190"/>
      <c r="B61" s="167"/>
      <c r="C61" s="192"/>
      <c r="D61" s="192"/>
      <c r="E61" s="192"/>
      <c r="F61" s="192"/>
      <c r="G61" s="192"/>
      <c r="H61" s="120"/>
      <c r="I61" s="192"/>
      <c r="J61" s="192"/>
      <c r="K61" s="192"/>
      <c r="L61" s="192"/>
      <c r="M61" s="19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row>
    <row r="62" spans="1:38">
      <c r="A62" s="190"/>
      <c r="B62" s="167"/>
      <c r="C62" s="192"/>
      <c r="D62" s="192"/>
      <c r="E62" s="192"/>
      <c r="F62" s="192"/>
      <c r="G62" s="192"/>
      <c r="H62" s="120"/>
      <c r="I62" s="192"/>
      <c r="J62" s="192"/>
      <c r="K62" s="192"/>
      <c r="L62" s="192"/>
      <c r="M62" s="19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7"/>
      <c r="AL62" s="167"/>
    </row>
    <row r="63" spans="1:38">
      <c r="A63" s="190"/>
      <c r="B63" s="167"/>
      <c r="C63" s="192"/>
      <c r="D63" s="192"/>
      <c r="E63" s="192"/>
      <c r="F63" s="192"/>
      <c r="G63" s="192"/>
      <c r="H63" s="120"/>
      <c r="I63" s="192"/>
      <c r="J63" s="192"/>
      <c r="K63" s="192"/>
      <c r="L63" s="192"/>
      <c r="M63" s="19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row>
    <row r="64" spans="1:38">
      <c r="A64" s="190"/>
      <c r="B64" s="167"/>
      <c r="C64" s="192"/>
      <c r="D64" s="192"/>
      <c r="E64" s="192"/>
      <c r="F64" s="192"/>
      <c r="G64" s="192"/>
      <c r="H64" s="120"/>
      <c r="I64" s="192"/>
      <c r="J64" s="192"/>
      <c r="K64" s="192"/>
      <c r="L64" s="192"/>
      <c r="M64" s="19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row>
    <row r="65" spans="1:38">
      <c r="A65" s="190"/>
      <c r="B65" s="167"/>
      <c r="C65" s="192"/>
      <c r="D65" s="192"/>
      <c r="E65" s="192"/>
      <c r="F65" s="192"/>
      <c r="G65" s="192"/>
      <c r="H65" s="120"/>
      <c r="I65" s="192"/>
      <c r="J65" s="192"/>
      <c r="K65" s="192"/>
      <c r="L65" s="192"/>
      <c r="M65" s="19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7"/>
      <c r="AK65" s="167"/>
      <c r="AL65" s="167"/>
    </row>
    <row r="66" spans="1:38">
      <c r="A66" s="190"/>
      <c r="B66" s="167"/>
      <c r="C66" s="192"/>
      <c r="D66" s="192"/>
      <c r="E66" s="192"/>
      <c r="F66" s="192"/>
      <c r="G66" s="192"/>
      <c r="H66" s="120"/>
      <c r="I66" s="192"/>
      <c r="J66" s="192"/>
      <c r="K66" s="192"/>
      <c r="L66" s="192"/>
      <c r="M66" s="19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c r="AL66" s="167"/>
    </row>
    <row r="67" spans="1:38">
      <c r="A67" s="190"/>
      <c r="B67" s="167"/>
      <c r="C67" s="192"/>
      <c r="D67" s="192"/>
      <c r="E67" s="192"/>
      <c r="F67" s="192"/>
      <c r="G67" s="192"/>
      <c r="H67" s="120"/>
      <c r="I67" s="192"/>
      <c r="J67" s="192"/>
      <c r="K67" s="192"/>
      <c r="L67" s="192"/>
      <c r="M67" s="197"/>
      <c r="N67" s="167"/>
      <c r="O67" s="167"/>
      <c r="P67" s="167"/>
      <c r="Q67" s="167"/>
      <c r="R67" s="167"/>
      <c r="S67" s="167"/>
      <c r="T67" s="167"/>
      <c r="U67" s="167"/>
      <c r="V67" s="167"/>
      <c r="W67" s="167"/>
      <c r="X67" s="167"/>
      <c r="Y67" s="167"/>
      <c r="Z67" s="167"/>
      <c r="AA67" s="167"/>
      <c r="AB67" s="167"/>
      <c r="AC67" s="167"/>
      <c r="AD67" s="167"/>
      <c r="AE67" s="167"/>
      <c r="AF67" s="167"/>
      <c r="AG67" s="167"/>
      <c r="AH67" s="167"/>
      <c r="AI67" s="167"/>
      <c r="AJ67" s="167"/>
      <c r="AK67" s="167"/>
      <c r="AL67" s="167"/>
    </row>
    <row r="68" spans="1:38">
      <c r="A68" s="190"/>
      <c r="B68" s="167"/>
      <c r="C68" s="192"/>
      <c r="D68" s="192"/>
      <c r="E68" s="192"/>
      <c r="F68" s="192"/>
      <c r="G68" s="192"/>
      <c r="H68" s="120"/>
      <c r="I68" s="192"/>
      <c r="J68" s="192"/>
      <c r="K68" s="192"/>
      <c r="L68" s="192"/>
      <c r="M68" s="19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row>
    <row r="69" spans="1:38">
      <c r="A69" s="190"/>
      <c r="B69" s="167"/>
      <c r="C69" s="192"/>
      <c r="D69" s="192"/>
      <c r="E69" s="192"/>
      <c r="F69" s="192"/>
      <c r="G69" s="192"/>
      <c r="H69" s="120"/>
      <c r="I69" s="192"/>
      <c r="J69" s="192"/>
      <c r="K69" s="192"/>
      <c r="L69" s="192"/>
      <c r="M69" s="197"/>
      <c r="N69" s="167"/>
      <c r="O69" s="167"/>
      <c r="P69" s="167"/>
      <c r="Q69" s="167"/>
      <c r="R69" s="167"/>
      <c r="S69" s="167"/>
      <c r="T69" s="167"/>
      <c r="U69" s="167"/>
      <c r="V69" s="167"/>
      <c r="W69" s="167"/>
      <c r="X69" s="167"/>
      <c r="Y69" s="167"/>
      <c r="Z69" s="167"/>
      <c r="AA69" s="167"/>
      <c r="AB69" s="167"/>
      <c r="AC69" s="167"/>
      <c r="AD69" s="167"/>
      <c r="AE69" s="167"/>
      <c r="AF69" s="167"/>
      <c r="AG69" s="167"/>
      <c r="AH69" s="167"/>
      <c r="AI69" s="167"/>
      <c r="AJ69" s="167"/>
      <c r="AK69" s="167"/>
      <c r="AL69" s="167"/>
    </row>
    <row r="70" spans="1:38" ht="30.75" customHeight="1">
      <c r="A70" s="198" t="s">
        <v>76</v>
      </c>
      <c r="B70" s="198"/>
      <c r="C70" s="198"/>
      <c r="D70" s="199"/>
      <c r="E70" s="192"/>
      <c r="F70" s="192"/>
      <c r="G70" s="192"/>
      <c r="H70" s="120"/>
      <c r="I70" s="192"/>
      <c r="J70" s="192"/>
      <c r="K70" s="192"/>
      <c r="L70" s="192"/>
      <c r="M70" s="197"/>
      <c r="N70" s="167"/>
      <c r="O70" s="167"/>
      <c r="P70" s="167"/>
      <c r="Q70" s="167"/>
      <c r="R70" s="167"/>
      <c r="S70" s="167"/>
      <c r="T70" s="167"/>
      <c r="U70" s="167"/>
      <c r="V70" s="167"/>
      <c r="W70" s="167"/>
      <c r="X70" s="167"/>
      <c r="Y70" s="167"/>
      <c r="Z70" s="167"/>
      <c r="AA70" s="167"/>
      <c r="AB70" s="167"/>
      <c r="AC70" s="167"/>
      <c r="AD70" s="167"/>
      <c r="AE70" s="167"/>
      <c r="AF70" s="167"/>
      <c r="AG70" s="167"/>
      <c r="AH70" s="167"/>
      <c r="AI70" s="167"/>
      <c r="AJ70" s="167"/>
      <c r="AK70" s="167"/>
      <c r="AL70" s="167"/>
    </row>
    <row r="71" spans="1:38" ht="12" customHeight="1">
      <c r="A71" s="172"/>
      <c r="B71" s="167"/>
      <c r="C71" s="192"/>
      <c r="D71" s="192"/>
      <c r="E71" s="192"/>
      <c r="F71" s="192"/>
      <c r="G71" s="192"/>
      <c r="H71" s="120"/>
      <c r="I71" s="192"/>
      <c r="J71" s="192"/>
      <c r="K71" s="192"/>
      <c r="L71" s="192"/>
      <c r="M71" s="19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row>
    <row r="72" spans="1:38">
      <c r="A72" s="171" t="s">
        <v>22</v>
      </c>
      <c r="B72" s="167"/>
      <c r="C72" s="192"/>
      <c r="D72" s="192"/>
      <c r="E72" s="192"/>
      <c r="F72" s="192"/>
      <c r="G72" s="192"/>
      <c r="H72" s="120"/>
      <c r="I72" s="192"/>
      <c r="J72" s="192"/>
      <c r="K72" s="192"/>
      <c r="L72" s="192"/>
      <c r="M72" s="197"/>
      <c r="N72" s="167"/>
      <c r="O72" s="167"/>
      <c r="P72" s="167"/>
      <c r="Q72" s="167"/>
      <c r="R72" s="167"/>
      <c r="S72" s="167"/>
      <c r="T72" s="167"/>
      <c r="U72" s="167"/>
      <c r="V72" s="167"/>
      <c r="W72" s="167"/>
      <c r="X72" s="167"/>
      <c r="Y72" s="167"/>
      <c r="Z72" s="167"/>
      <c r="AA72" s="167"/>
      <c r="AB72" s="167"/>
      <c r="AC72" s="167"/>
      <c r="AD72" s="167"/>
      <c r="AE72" s="167"/>
      <c r="AF72" s="167"/>
      <c r="AG72" s="167"/>
      <c r="AH72" s="167"/>
      <c r="AI72" s="167"/>
      <c r="AJ72" s="167"/>
      <c r="AK72" s="167"/>
      <c r="AL72" s="167"/>
    </row>
    <row r="73" spans="1:38" ht="12" customHeight="1">
      <c r="A73" s="172"/>
      <c r="B73" s="167"/>
      <c r="C73" s="192"/>
      <c r="D73" s="192"/>
      <c r="E73" s="192"/>
      <c r="F73" s="192"/>
      <c r="G73" s="192"/>
      <c r="H73" s="120"/>
      <c r="I73" s="192"/>
      <c r="J73" s="192"/>
      <c r="K73" s="192"/>
      <c r="L73" s="192"/>
      <c r="M73" s="197"/>
      <c r="N73" s="167"/>
      <c r="O73" s="167"/>
      <c r="P73" s="167"/>
      <c r="Q73" s="167"/>
      <c r="R73" s="167"/>
      <c r="S73" s="167"/>
      <c r="T73" s="167"/>
      <c r="U73" s="167"/>
      <c r="V73" s="167"/>
      <c r="W73" s="167"/>
      <c r="X73" s="167"/>
      <c r="Y73" s="167"/>
      <c r="Z73" s="167"/>
      <c r="AA73" s="167"/>
      <c r="AB73" s="167"/>
      <c r="AC73" s="167"/>
      <c r="AD73" s="167"/>
      <c r="AE73" s="167"/>
      <c r="AF73" s="167"/>
      <c r="AG73" s="167"/>
      <c r="AH73" s="167"/>
      <c r="AI73" s="167"/>
      <c r="AJ73" s="167"/>
      <c r="AK73" s="167"/>
      <c r="AL73" s="167"/>
    </row>
    <row r="74" spans="1:38" ht="12" customHeight="1">
      <c r="A74" s="172"/>
      <c r="B74" s="167"/>
      <c r="C74" s="192"/>
      <c r="D74" s="192"/>
      <c r="E74" s="192"/>
      <c r="F74" s="192"/>
      <c r="G74" s="192"/>
      <c r="H74" s="120"/>
      <c r="I74" s="192"/>
      <c r="J74" s="192"/>
      <c r="K74" s="192"/>
      <c r="L74" s="192"/>
      <c r="M74" s="19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row>
    <row r="75" spans="1:38">
      <c r="A75" s="190" t="s">
        <v>97</v>
      </c>
      <c r="B75" s="167"/>
      <c r="C75" s="192"/>
      <c r="D75" s="192"/>
      <c r="E75" s="192"/>
      <c r="F75" s="192"/>
      <c r="G75" s="192"/>
      <c r="H75" s="120"/>
      <c r="I75" s="192"/>
      <c r="J75" s="192"/>
      <c r="K75" s="192"/>
      <c r="L75" s="192"/>
      <c r="M75" s="19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row>
    <row r="76" spans="1:38" ht="25.5">
      <c r="A76" s="200" t="s">
        <v>247</v>
      </c>
      <c r="B76" s="193" t="s">
        <v>88</v>
      </c>
      <c r="C76" s="184" t="s">
        <v>260</v>
      </c>
      <c r="D76" s="201" t="s">
        <v>182</v>
      </c>
      <c r="E76" s="201" t="s">
        <v>153</v>
      </c>
      <c r="F76" s="201" t="s">
        <v>167</v>
      </c>
      <c r="G76" s="201" t="s">
        <v>183</v>
      </c>
      <c r="H76" s="201" t="s">
        <v>120</v>
      </c>
      <c r="I76" s="201" t="s">
        <v>121</v>
      </c>
      <c r="J76" s="202" t="s">
        <v>126</v>
      </c>
      <c r="K76" s="193" t="s">
        <v>184</v>
      </c>
      <c r="L76" s="193" t="s">
        <v>127</v>
      </c>
      <c r="M76" s="176" t="s">
        <v>23</v>
      </c>
      <c r="N76" s="193" t="s">
        <v>201</v>
      </c>
      <c r="O76" s="203"/>
      <c r="P76" s="167"/>
      <c r="Q76" s="167"/>
      <c r="R76" s="167"/>
      <c r="S76" s="167"/>
      <c r="T76" s="167"/>
      <c r="U76" s="167"/>
      <c r="V76" s="167"/>
      <c r="W76" s="167"/>
      <c r="X76" s="167"/>
      <c r="Y76" s="167"/>
      <c r="Z76" s="167"/>
      <c r="AA76" s="167"/>
      <c r="AB76" s="167"/>
      <c r="AC76" s="167"/>
      <c r="AD76" s="167"/>
      <c r="AE76" s="167"/>
      <c r="AF76" s="167"/>
      <c r="AG76" s="167"/>
      <c r="AH76" s="167"/>
      <c r="AI76" s="167"/>
      <c r="AJ76" s="167"/>
      <c r="AK76" s="167"/>
      <c r="AL76" s="167"/>
    </row>
    <row r="77" spans="1:38" ht="25.5">
      <c r="A77" s="204" t="s">
        <v>165</v>
      </c>
      <c r="B77" s="205">
        <f>B93/1024</f>
        <v>2.6634765624999996</v>
      </c>
      <c r="C77" s="205">
        <f>C93/1024</f>
        <v>17.431845703124999</v>
      </c>
      <c r="D77" s="205">
        <f t="shared" ref="D77:M77" si="11">D93/1024</f>
        <v>698.67523437499995</v>
      </c>
      <c r="E77" s="205">
        <f t="shared" si="11"/>
        <v>12.410048828124999</v>
      </c>
      <c r="F77" s="205">
        <f t="shared" si="11"/>
        <v>232.70969726562498</v>
      </c>
      <c r="G77" s="205">
        <f t="shared" si="11"/>
        <v>952.70526367187506</v>
      </c>
      <c r="H77" s="205">
        <f>H93/1024</f>
        <v>1287.3805273437499</v>
      </c>
      <c r="I77" s="205">
        <f t="shared" si="11"/>
        <v>140.17009765624999</v>
      </c>
      <c r="J77" s="205">
        <f t="shared" si="11"/>
        <v>4.9920605468749999</v>
      </c>
      <c r="K77" s="205">
        <f t="shared" si="11"/>
        <v>104.92124023437498</v>
      </c>
      <c r="L77" s="205">
        <f t="shared" si="11"/>
        <v>1.4294628906250002</v>
      </c>
      <c r="M77" s="205">
        <f t="shared" si="11"/>
        <v>173.84639648437499</v>
      </c>
      <c r="N77" s="205">
        <f>SUM(B77:M77)</f>
        <v>3629.3353515624999</v>
      </c>
      <c r="O77" s="180"/>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row>
    <row r="78" spans="1:38">
      <c r="A78" s="190"/>
      <c r="B78" s="287"/>
      <c r="C78" s="287"/>
      <c r="D78" s="287"/>
      <c r="E78" s="287"/>
      <c r="F78" s="287"/>
      <c r="G78" s="287"/>
      <c r="H78" s="287"/>
      <c r="I78" s="287"/>
      <c r="J78" s="287"/>
      <c r="K78" s="287"/>
      <c r="L78" s="287"/>
      <c r="M78" s="28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row>
    <row r="79" spans="1:38">
      <c r="A79" s="190" t="s">
        <v>96</v>
      </c>
      <c r="B79" s="167"/>
      <c r="C79" s="192"/>
      <c r="D79" s="192"/>
      <c r="E79" s="192"/>
      <c r="F79" s="192"/>
      <c r="G79" s="192"/>
      <c r="H79" s="120"/>
      <c r="I79" s="192"/>
      <c r="J79" s="192"/>
      <c r="K79" s="192"/>
      <c r="L79" s="192"/>
      <c r="M79" s="19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row>
    <row r="80" spans="1:38" ht="25.5">
      <c r="A80" s="200" t="s">
        <v>195</v>
      </c>
      <c r="B80" s="193" t="s">
        <v>88</v>
      </c>
      <c r="C80" s="184" t="s">
        <v>260</v>
      </c>
      <c r="D80" s="201" t="s">
        <v>182</v>
      </c>
      <c r="E80" s="201" t="s">
        <v>153</v>
      </c>
      <c r="F80" s="201" t="s">
        <v>167</v>
      </c>
      <c r="G80" s="201" t="s">
        <v>183</v>
      </c>
      <c r="H80" s="201" t="s">
        <v>120</v>
      </c>
      <c r="I80" s="201" t="s">
        <v>121</v>
      </c>
      <c r="J80" s="202" t="s">
        <v>126</v>
      </c>
      <c r="K80" s="193" t="s">
        <v>184</v>
      </c>
      <c r="L80" s="193" t="s">
        <v>127</v>
      </c>
      <c r="M80" s="176" t="s">
        <v>23</v>
      </c>
      <c r="N80" s="193" t="s">
        <v>201</v>
      </c>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row>
    <row r="81" spans="1:38" s="207" customFormat="1">
      <c r="A81" s="176" t="s">
        <v>383</v>
      </c>
      <c r="B81" s="205">
        <f>B97</f>
        <v>12.58</v>
      </c>
      <c r="C81" s="205">
        <f>C97</f>
        <v>1143.78</v>
      </c>
      <c r="D81" s="205">
        <f>D97</f>
        <v>70781.09</v>
      </c>
      <c r="E81" s="205">
        <f>E97</f>
        <v>507.92</v>
      </c>
      <c r="F81" s="205">
        <f>F97+G97</f>
        <v>26635.27</v>
      </c>
      <c r="G81" s="205">
        <f>H97+I97</f>
        <v>62678.7</v>
      </c>
      <c r="H81" s="205">
        <f t="shared" ref="H81:H92" si="12">J97</f>
        <v>90895.38</v>
      </c>
      <c r="I81" s="205">
        <f>K97+L97+M97</f>
        <v>12803</v>
      </c>
      <c r="J81" s="206">
        <f>N97</f>
        <v>235.74</v>
      </c>
      <c r="K81" s="205">
        <f>O97</f>
        <v>9231.82</v>
      </c>
      <c r="L81" s="205">
        <f>P97</f>
        <v>89.81</v>
      </c>
      <c r="M81" s="205">
        <f>Q97</f>
        <v>10127.27</v>
      </c>
      <c r="N81" s="205">
        <f>SUM(B81:M81)</f>
        <v>285142.36</v>
      </c>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row>
    <row r="82" spans="1:38" s="207" customFormat="1">
      <c r="A82" s="176" t="s">
        <v>384</v>
      </c>
      <c r="B82" s="205">
        <f t="shared" ref="B82:E92" si="13">B98</f>
        <v>13.22</v>
      </c>
      <c r="C82" s="205">
        <f t="shared" si="13"/>
        <v>1214.6199999999999</v>
      </c>
      <c r="D82" s="205">
        <f t="shared" si="13"/>
        <v>36310.74</v>
      </c>
      <c r="E82" s="205">
        <f t="shared" si="13"/>
        <v>672.04</v>
      </c>
      <c r="F82" s="205">
        <f t="shared" ref="F82:F92" si="14">F98+G98</f>
        <v>9400.6</v>
      </c>
      <c r="G82" s="205">
        <f t="shared" ref="G82:G92" si="15">H98+I98</f>
        <v>62854.53</v>
      </c>
      <c r="H82" s="205">
        <f t="shared" si="12"/>
        <v>84654.15</v>
      </c>
      <c r="I82" s="205">
        <f t="shared" ref="I82:I92" si="16">K98+L98+M98</f>
        <v>7637.68</v>
      </c>
      <c r="J82" s="206">
        <f t="shared" ref="J82:J92" si="17">N98</f>
        <v>329.21</v>
      </c>
      <c r="K82" s="205">
        <f t="shared" ref="K82:K92" si="18">O98</f>
        <v>12652.41</v>
      </c>
      <c r="L82" s="205">
        <f t="shared" ref="L82:L92" si="19">P98</f>
        <v>135.76</v>
      </c>
      <c r="M82" s="205">
        <f t="shared" ref="M82:M92" si="20">Q98</f>
        <v>12050.38</v>
      </c>
      <c r="N82" s="205">
        <f t="shared" ref="N82:N92" si="21">SUM(B82:M82)</f>
        <v>227925.34</v>
      </c>
      <c r="O82" s="167"/>
      <c r="P82" s="167"/>
      <c r="Q82" s="167"/>
      <c r="R82" s="167"/>
      <c r="S82" s="167"/>
      <c r="T82" s="167"/>
      <c r="U82" s="167"/>
      <c r="V82" s="167"/>
      <c r="W82" s="167"/>
      <c r="X82" s="167"/>
      <c r="Y82" s="167"/>
      <c r="Z82" s="167"/>
      <c r="AA82" s="167"/>
      <c r="AB82" s="167"/>
      <c r="AC82" s="167"/>
      <c r="AD82" s="167"/>
      <c r="AE82" s="167"/>
      <c r="AF82" s="167"/>
      <c r="AG82" s="167"/>
      <c r="AH82" s="167"/>
      <c r="AI82" s="167"/>
      <c r="AJ82" s="167"/>
      <c r="AK82" s="167"/>
      <c r="AL82" s="167"/>
    </row>
    <row r="83" spans="1:38" s="207" customFormat="1">
      <c r="A83" s="176" t="s">
        <v>385</v>
      </c>
      <c r="B83" s="205">
        <f t="shared" si="13"/>
        <v>2.2799999999999998</v>
      </c>
      <c r="C83" s="205">
        <f t="shared" si="13"/>
        <v>1050.28</v>
      </c>
      <c r="D83" s="205">
        <f t="shared" si="13"/>
        <v>43150.06</v>
      </c>
      <c r="E83" s="205">
        <f t="shared" si="13"/>
        <v>1063.75</v>
      </c>
      <c r="F83" s="205">
        <f t="shared" si="14"/>
        <v>30378.589999999997</v>
      </c>
      <c r="G83" s="205">
        <f t="shared" si="15"/>
        <v>48425.51</v>
      </c>
      <c r="H83" s="205">
        <f t="shared" si="12"/>
        <v>81957.95</v>
      </c>
      <c r="I83" s="205">
        <f t="shared" si="16"/>
        <v>8238.57</v>
      </c>
      <c r="J83" s="206">
        <f t="shared" si="17"/>
        <v>195.13</v>
      </c>
      <c r="K83" s="205">
        <f t="shared" si="18"/>
        <v>8059.89</v>
      </c>
      <c r="L83" s="205">
        <f t="shared" si="19"/>
        <v>199.63</v>
      </c>
      <c r="M83" s="205">
        <f t="shared" si="20"/>
        <v>12502.85</v>
      </c>
      <c r="N83" s="205">
        <f t="shared" si="21"/>
        <v>235224.49000000002</v>
      </c>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row>
    <row r="84" spans="1:38" s="207" customFormat="1">
      <c r="A84" s="176" t="s">
        <v>374</v>
      </c>
      <c r="B84" s="205">
        <f t="shared" si="13"/>
        <v>59.84</v>
      </c>
      <c r="C84" s="205">
        <f t="shared" si="13"/>
        <v>1129.2</v>
      </c>
      <c r="D84" s="205">
        <f t="shared" si="13"/>
        <v>51991.78</v>
      </c>
      <c r="E84" s="205">
        <f t="shared" si="13"/>
        <v>782.18</v>
      </c>
      <c r="F84" s="205">
        <f t="shared" si="14"/>
        <v>17557.09</v>
      </c>
      <c r="G84" s="205">
        <f t="shared" si="15"/>
        <v>50891.270000000004</v>
      </c>
      <c r="H84" s="205">
        <f t="shared" si="12"/>
        <v>72452.02</v>
      </c>
      <c r="I84" s="205">
        <f t="shared" si="16"/>
        <v>9243.16</v>
      </c>
      <c r="J84" s="206">
        <f t="shared" si="17"/>
        <v>196.98</v>
      </c>
      <c r="K84" s="205">
        <f t="shared" si="18"/>
        <v>9383.01</v>
      </c>
      <c r="L84" s="205">
        <f t="shared" si="19"/>
        <v>73.760000000000005</v>
      </c>
      <c r="M84" s="205">
        <f t="shared" si="20"/>
        <v>9488.7899999999991</v>
      </c>
      <c r="N84" s="205">
        <f t="shared" si="21"/>
        <v>223249.08000000005</v>
      </c>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row>
    <row r="85" spans="1:38" s="208" customFormat="1">
      <c r="A85" s="176" t="s">
        <v>375</v>
      </c>
      <c r="B85" s="205">
        <f t="shared" si="13"/>
        <v>3.84</v>
      </c>
      <c r="C85" s="205">
        <f t="shared" si="13"/>
        <v>1139.3399999999999</v>
      </c>
      <c r="D85" s="205">
        <f t="shared" si="13"/>
        <v>41204.050000000003</v>
      </c>
      <c r="E85" s="205">
        <f t="shared" si="13"/>
        <v>603.4</v>
      </c>
      <c r="F85" s="205">
        <f t="shared" si="14"/>
        <v>9893.83</v>
      </c>
      <c r="G85" s="205">
        <f t="shared" si="15"/>
        <v>50962.92</v>
      </c>
      <c r="H85" s="205">
        <f t="shared" si="12"/>
        <v>131308.47</v>
      </c>
      <c r="I85" s="205">
        <f t="shared" si="16"/>
        <v>13607.05</v>
      </c>
      <c r="J85" s="206">
        <f t="shared" si="17"/>
        <v>427.43</v>
      </c>
      <c r="K85" s="205">
        <f t="shared" si="18"/>
        <v>8060.76</v>
      </c>
      <c r="L85" s="205">
        <f t="shared" si="19"/>
        <v>65.64</v>
      </c>
      <c r="M85" s="205">
        <f t="shared" si="20"/>
        <v>8501.94</v>
      </c>
      <c r="N85" s="205">
        <f t="shared" si="21"/>
        <v>265778.67</v>
      </c>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row>
    <row r="86" spans="1:38" s="207" customFormat="1">
      <c r="A86" s="176" t="s">
        <v>376</v>
      </c>
      <c r="B86" s="205">
        <f t="shared" si="13"/>
        <v>3.59</v>
      </c>
      <c r="C86" s="205">
        <f t="shared" si="13"/>
        <v>1420.45</v>
      </c>
      <c r="D86" s="205">
        <f t="shared" si="13"/>
        <v>70481.210000000006</v>
      </c>
      <c r="E86" s="205">
        <f t="shared" si="13"/>
        <v>1838.3</v>
      </c>
      <c r="F86" s="205">
        <f t="shared" si="14"/>
        <v>23150.47</v>
      </c>
      <c r="G86" s="205">
        <f t="shared" si="15"/>
        <v>60389.65</v>
      </c>
      <c r="H86" s="205">
        <f t="shared" si="12"/>
        <v>130797.47</v>
      </c>
      <c r="I86" s="205">
        <f t="shared" si="16"/>
        <v>12100.14</v>
      </c>
      <c r="J86" s="206">
        <f t="shared" si="17"/>
        <v>383.2</v>
      </c>
      <c r="K86" s="205">
        <f t="shared" si="18"/>
        <v>8192.43</v>
      </c>
      <c r="L86" s="205">
        <f t="shared" si="19"/>
        <v>135.51</v>
      </c>
      <c r="M86" s="205">
        <f t="shared" si="20"/>
        <v>13368.050000000001</v>
      </c>
      <c r="N86" s="205">
        <f t="shared" si="21"/>
        <v>322260.47000000003</v>
      </c>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row>
    <row r="87" spans="1:38" s="207" customFormat="1">
      <c r="A87" s="176" t="s">
        <v>377</v>
      </c>
      <c r="B87" s="205">
        <f t="shared" si="13"/>
        <v>1346.03</v>
      </c>
      <c r="C87" s="205">
        <f t="shared" si="13"/>
        <v>1159.32</v>
      </c>
      <c r="D87" s="205">
        <f t="shared" si="13"/>
        <v>60828.42</v>
      </c>
      <c r="E87" s="205">
        <f t="shared" si="13"/>
        <v>1280.56</v>
      </c>
      <c r="F87" s="205">
        <f t="shared" si="14"/>
        <v>20701.27</v>
      </c>
      <c r="G87" s="205">
        <f t="shared" si="15"/>
        <v>51992.520000000004</v>
      </c>
      <c r="H87" s="205">
        <f t="shared" si="12"/>
        <v>112167.07</v>
      </c>
      <c r="I87" s="205">
        <f t="shared" si="16"/>
        <v>10617.16</v>
      </c>
      <c r="J87" s="206">
        <f t="shared" si="17"/>
        <v>311.73</v>
      </c>
      <c r="K87" s="205">
        <f t="shared" si="18"/>
        <v>8094.71</v>
      </c>
      <c r="L87" s="205">
        <f t="shared" si="19"/>
        <v>302.10000000000002</v>
      </c>
      <c r="M87" s="205">
        <f t="shared" si="20"/>
        <v>14705.91</v>
      </c>
      <c r="N87" s="205">
        <f t="shared" si="21"/>
        <v>283506.8</v>
      </c>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row>
    <row r="88" spans="1:38" s="207" customFormat="1">
      <c r="A88" s="176" t="s">
        <v>378</v>
      </c>
      <c r="B88" s="205">
        <f t="shared" si="13"/>
        <v>1218.8399999999999</v>
      </c>
      <c r="C88" s="205">
        <f t="shared" si="13"/>
        <v>1533.03</v>
      </c>
      <c r="D88" s="205">
        <f t="shared" si="13"/>
        <v>55191.85</v>
      </c>
      <c r="E88" s="205">
        <f t="shared" si="13"/>
        <v>1605.99</v>
      </c>
      <c r="F88" s="205">
        <f t="shared" si="14"/>
        <v>21458.65</v>
      </c>
      <c r="G88" s="205">
        <f t="shared" si="15"/>
        <v>70925.59</v>
      </c>
      <c r="H88" s="205">
        <f t="shared" si="12"/>
        <v>125271.35</v>
      </c>
      <c r="I88" s="205">
        <f t="shared" si="16"/>
        <v>9641.94</v>
      </c>
      <c r="J88" s="206">
        <f t="shared" si="17"/>
        <v>805.54</v>
      </c>
      <c r="K88" s="205">
        <f t="shared" si="18"/>
        <v>8196.3700000000008</v>
      </c>
      <c r="L88" s="205">
        <f t="shared" si="19"/>
        <v>135.69999999999999</v>
      </c>
      <c r="M88" s="205">
        <f t="shared" si="20"/>
        <v>30823.14</v>
      </c>
      <c r="N88" s="205">
        <f t="shared" si="21"/>
        <v>326807.99000000005</v>
      </c>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row>
    <row r="89" spans="1:38" s="207" customFormat="1">
      <c r="A89" s="176" t="s">
        <v>379</v>
      </c>
      <c r="B89" s="205">
        <f t="shared" si="13"/>
        <v>28.01</v>
      </c>
      <c r="C89" s="205">
        <f t="shared" si="13"/>
        <v>1422.53</v>
      </c>
      <c r="D89" s="205">
        <f t="shared" si="13"/>
        <v>56945.3</v>
      </c>
      <c r="E89" s="205">
        <f t="shared" si="13"/>
        <v>785.86</v>
      </c>
      <c r="F89" s="205">
        <f t="shared" si="14"/>
        <v>25781.75</v>
      </c>
      <c r="G89" s="205">
        <f t="shared" si="15"/>
        <v>106568.64</v>
      </c>
      <c r="H89" s="205">
        <f t="shared" si="12"/>
        <v>113270.47</v>
      </c>
      <c r="I89" s="205">
        <f t="shared" si="16"/>
        <v>17417.14</v>
      </c>
      <c r="J89" s="206">
        <f t="shared" si="17"/>
        <v>558.29999999999995</v>
      </c>
      <c r="K89" s="205">
        <f t="shared" si="18"/>
        <v>7218.15</v>
      </c>
      <c r="L89" s="205">
        <f t="shared" si="19"/>
        <v>72.8</v>
      </c>
      <c r="M89" s="205">
        <f t="shared" si="20"/>
        <v>22458.850000000002</v>
      </c>
      <c r="N89" s="205">
        <f t="shared" si="21"/>
        <v>352527.80000000005</v>
      </c>
      <c r="O89" s="167"/>
      <c r="P89" s="167"/>
      <c r="Q89" s="167"/>
      <c r="R89" s="167"/>
      <c r="S89" s="167"/>
      <c r="T89" s="167"/>
      <c r="U89" s="167"/>
      <c r="V89" s="167"/>
      <c r="W89" s="167"/>
      <c r="X89" s="167"/>
      <c r="Y89" s="167"/>
      <c r="Z89" s="167"/>
      <c r="AA89" s="167"/>
      <c r="AB89" s="167"/>
      <c r="AC89" s="167"/>
      <c r="AD89" s="167"/>
      <c r="AE89" s="167"/>
      <c r="AF89" s="167"/>
      <c r="AG89" s="167"/>
      <c r="AH89" s="167"/>
      <c r="AI89" s="167"/>
      <c r="AJ89" s="167"/>
      <c r="AK89" s="167"/>
      <c r="AL89" s="167"/>
    </row>
    <row r="90" spans="1:38" s="207" customFormat="1">
      <c r="A90" s="176" t="s">
        <v>380</v>
      </c>
      <c r="B90" s="205">
        <f t="shared" si="13"/>
        <v>9.35</v>
      </c>
      <c r="C90" s="205">
        <f t="shared" si="13"/>
        <v>2692.29</v>
      </c>
      <c r="D90" s="205">
        <f t="shared" si="13"/>
        <v>66055.3</v>
      </c>
      <c r="E90" s="205">
        <f t="shared" si="13"/>
        <v>1263.3599999999999</v>
      </c>
      <c r="F90" s="205">
        <f t="shared" si="14"/>
        <v>19379.940000000002</v>
      </c>
      <c r="G90" s="205">
        <f t="shared" si="15"/>
        <v>133558.74</v>
      </c>
      <c r="H90" s="205">
        <f t="shared" si="12"/>
        <v>121618.68</v>
      </c>
      <c r="I90" s="205">
        <f t="shared" si="16"/>
        <v>13579.23</v>
      </c>
      <c r="J90" s="206">
        <f t="shared" si="17"/>
        <v>884.62</v>
      </c>
      <c r="K90" s="205">
        <f t="shared" si="18"/>
        <v>10765.98</v>
      </c>
      <c r="L90" s="205">
        <f t="shared" si="19"/>
        <v>52.88</v>
      </c>
      <c r="M90" s="205">
        <f t="shared" si="20"/>
        <v>17324.54</v>
      </c>
      <c r="N90" s="205">
        <f t="shared" si="21"/>
        <v>387184.90999999992</v>
      </c>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row>
    <row r="91" spans="1:38" s="207" customFormat="1">
      <c r="A91" s="176" t="s">
        <v>381</v>
      </c>
      <c r="B91" s="205">
        <f t="shared" si="13"/>
        <v>13.87</v>
      </c>
      <c r="C91" s="205">
        <f t="shared" si="13"/>
        <v>1908.45</v>
      </c>
      <c r="D91" s="205">
        <f t="shared" si="13"/>
        <v>77056.3</v>
      </c>
      <c r="E91" s="205">
        <f t="shared" si="13"/>
        <v>1429.37</v>
      </c>
      <c r="F91" s="205">
        <f t="shared" si="14"/>
        <v>14279.93</v>
      </c>
      <c r="G91" s="205">
        <f t="shared" si="15"/>
        <v>146391.85</v>
      </c>
      <c r="H91" s="205">
        <f t="shared" si="12"/>
        <v>123515.19</v>
      </c>
      <c r="I91" s="205">
        <f t="shared" si="16"/>
        <v>7215.64</v>
      </c>
      <c r="J91" s="206">
        <f t="shared" si="17"/>
        <v>486.2</v>
      </c>
      <c r="K91" s="205">
        <f t="shared" si="18"/>
        <v>10245.48</v>
      </c>
      <c r="L91" s="205">
        <f t="shared" si="19"/>
        <v>135.25</v>
      </c>
      <c r="M91" s="205">
        <f t="shared" si="20"/>
        <v>13372.93</v>
      </c>
      <c r="N91" s="205">
        <f t="shared" si="21"/>
        <v>396050.46</v>
      </c>
      <c r="O91" s="167"/>
      <c r="P91" s="167"/>
      <c r="Q91" s="167"/>
      <c r="R91" s="167"/>
      <c r="S91" s="167"/>
      <c r="T91" s="167"/>
      <c r="U91" s="167"/>
      <c r="V91" s="167"/>
      <c r="W91" s="167"/>
      <c r="X91" s="167"/>
      <c r="Y91" s="167"/>
      <c r="Z91" s="167"/>
      <c r="AA91" s="167"/>
      <c r="AB91" s="167"/>
      <c r="AC91" s="167"/>
      <c r="AD91" s="167"/>
      <c r="AE91" s="167"/>
      <c r="AF91" s="167"/>
      <c r="AG91" s="167"/>
      <c r="AH91" s="167"/>
      <c r="AI91" s="167"/>
      <c r="AJ91" s="167"/>
      <c r="AK91" s="167"/>
      <c r="AL91" s="167"/>
    </row>
    <row r="92" spans="1:38" s="208" customFormat="1">
      <c r="A92" s="176" t="s">
        <v>382</v>
      </c>
      <c r="B92" s="205">
        <f t="shared" si="13"/>
        <v>15.95</v>
      </c>
      <c r="C92" s="205">
        <f t="shared" si="13"/>
        <v>2036.92</v>
      </c>
      <c r="D92" s="205">
        <f t="shared" si="13"/>
        <v>85447.34</v>
      </c>
      <c r="E92" s="205">
        <f t="shared" si="13"/>
        <v>875.16</v>
      </c>
      <c r="F92" s="205">
        <f t="shared" si="14"/>
        <v>19677.34</v>
      </c>
      <c r="G92" s="205">
        <f t="shared" si="15"/>
        <v>129930.27</v>
      </c>
      <c r="H92" s="205">
        <f t="shared" si="12"/>
        <v>130369.46</v>
      </c>
      <c r="I92" s="205">
        <f t="shared" si="16"/>
        <v>21433.47</v>
      </c>
      <c r="J92" s="206">
        <f t="shared" si="17"/>
        <v>297.79000000000002</v>
      </c>
      <c r="K92" s="205">
        <f t="shared" si="18"/>
        <v>7338.34</v>
      </c>
      <c r="L92" s="205">
        <f t="shared" si="19"/>
        <v>64.930000000000007</v>
      </c>
      <c r="M92" s="205">
        <f t="shared" si="20"/>
        <v>13294.059999999998</v>
      </c>
      <c r="N92" s="205">
        <f t="shared" si="21"/>
        <v>410781.03</v>
      </c>
      <c r="O92" s="167"/>
      <c r="P92" s="167"/>
      <c r="Q92" s="167"/>
      <c r="R92" s="167"/>
      <c r="S92" s="167"/>
      <c r="T92" s="167"/>
      <c r="U92" s="167"/>
      <c r="V92" s="167"/>
      <c r="W92" s="167"/>
      <c r="X92" s="167"/>
      <c r="Y92" s="167"/>
      <c r="Z92" s="167"/>
      <c r="AA92" s="167"/>
      <c r="AB92" s="167"/>
      <c r="AC92" s="167"/>
      <c r="AD92" s="167"/>
      <c r="AE92" s="167"/>
      <c r="AF92" s="167"/>
      <c r="AG92" s="167"/>
      <c r="AH92" s="167"/>
      <c r="AI92" s="167"/>
      <c r="AJ92" s="167"/>
      <c r="AK92" s="167"/>
      <c r="AL92" s="167"/>
    </row>
    <row r="93" spans="1:38" s="207" customFormat="1">
      <c r="A93" s="196" t="s">
        <v>243</v>
      </c>
      <c r="B93" s="205">
        <f>SUM(B81:B92)</f>
        <v>2727.3999999999996</v>
      </c>
      <c r="C93" s="205">
        <f>SUM(C81:C92)</f>
        <v>17850.21</v>
      </c>
      <c r="D93" s="205">
        <f t="shared" ref="D93:N93" si="22">SUM(D81:D92)</f>
        <v>715443.44</v>
      </c>
      <c r="E93" s="205">
        <f t="shared" si="22"/>
        <v>12707.89</v>
      </c>
      <c r="F93" s="205">
        <f t="shared" si="22"/>
        <v>238294.72999999998</v>
      </c>
      <c r="G93" s="205">
        <f t="shared" si="22"/>
        <v>975570.19000000006</v>
      </c>
      <c r="H93" s="205">
        <f t="shared" si="22"/>
        <v>1318277.6599999999</v>
      </c>
      <c r="I93" s="205">
        <f t="shared" si="22"/>
        <v>143534.18</v>
      </c>
      <c r="J93" s="205">
        <f t="shared" si="22"/>
        <v>5111.87</v>
      </c>
      <c r="K93" s="205">
        <f t="shared" si="22"/>
        <v>107439.34999999998</v>
      </c>
      <c r="L93" s="205">
        <f t="shared" si="22"/>
        <v>1463.7700000000002</v>
      </c>
      <c r="M93" s="205">
        <f t="shared" si="22"/>
        <v>178018.71</v>
      </c>
      <c r="N93" s="205">
        <f t="shared" si="22"/>
        <v>3716439.4000000004</v>
      </c>
      <c r="O93" s="167"/>
      <c r="P93" s="167"/>
      <c r="Q93" s="167"/>
      <c r="R93" s="167"/>
      <c r="S93" s="167"/>
      <c r="T93" s="167"/>
      <c r="U93" s="167"/>
      <c r="V93" s="167"/>
      <c r="W93" s="167"/>
      <c r="X93" s="167"/>
      <c r="Y93" s="167"/>
      <c r="Z93" s="167"/>
      <c r="AA93" s="167"/>
      <c r="AB93" s="167"/>
      <c r="AC93" s="167"/>
      <c r="AD93" s="167"/>
      <c r="AE93" s="167"/>
      <c r="AF93" s="167"/>
      <c r="AG93" s="167"/>
      <c r="AH93" s="167"/>
      <c r="AI93" s="167"/>
      <c r="AJ93" s="167"/>
      <c r="AK93" s="167"/>
      <c r="AL93" s="167"/>
    </row>
    <row r="94" spans="1:38" s="207" customFormat="1">
      <c r="A94" s="190"/>
      <c r="B94" s="167"/>
      <c r="C94" s="167"/>
      <c r="D94" s="192"/>
      <c r="E94" s="192"/>
      <c r="F94" s="192"/>
      <c r="G94" s="192"/>
      <c r="H94" s="192"/>
      <c r="I94" s="120"/>
      <c r="J94" s="192"/>
      <c r="K94" s="192"/>
      <c r="L94" s="192"/>
      <c r="M94" s="192"/>
      <c r="N94" s="197"/>
      <c r="O94" s="167"/>
      <c r="P94" s="167"/>
      <c r="Q94" s="167"/>
      <c r="R94" s="167"/>
      <c r="S94" s="167"/>
      <c r="T94" s="167"/>
      <c r="U94" s="167"/>
      <c r="V94" s="167"/>
      <c r="W94" s="167"/>
      <c r="X94" s="167"/>
      <c r="Y94" s="167"/>
      <c r="Z94" s="167"/>
      <c r="AA94" s="167"/>
      <c r="AB94" s="167"/>
      <c r="AC94" s="167"/>
      <c r="AD94" s="167"/>
      <c r="AE94" s="167"/>
      <c r="AF94" s="167"/>
      <c r="AG94" s="167"/>
      <c r="AH94" s="167"/>
      <c r="AI94" s="167"/>
      <c r="AJ94" s="167"/>
      <c r="AK94" s="167"/>
      <c r="AL94" s="167"/>
    </row>
    <row r="95" spans="1:38" s="207" customFormat="1">
      <c r="A95" s="190" t="s">
        <v>78</v>
      </c>
      <c r="B95" s="167"/>
      <c r="C95" s="167"/>
      <c r="D95" s="192"/>
      <c r="E95" s="192"/>
      <c r="F95" s="192"/>
      <c r="G95" s="192"/>
      <c r="H95" s="192"/>
      <c r="I95" s="120"/>
      <c r="J95" s="192"/>
      <c r="K95" s="192"/>
      <c r="L95" s="192"/>
      <c r="M95" s="192"/>
      <c r="N95" s="197"/>
      <c r="O95" s="167"/>
      <c r="P95" s="167"/>
      <c r="Q95" s="167"/>
      <c r="R95" s="167"/>
      <c r="S95" s="167"/>
      <c r="T95" s="167"/>
      <c r="U95" s="167"/>
      <c r="V95" s="167"/>
      <c r="W95" s="167"/>
      <c r="X95" s="167"/>
      <c r="Y95" s="167"/>
      <c r="Z95" s="167"/>
      <c r="AA95" s="167"/>
      <c r="AB95" s="167"/>
      <c r="AC95" s="167"/>
      <c r="AD95" s="167"/>
      <c r="AE95" s="167"/>
      <c r="AF95" s="167"/>
      <c r="AG95" s="167"/>
      <c r="AH95" s="167"/>
      <c r="AI95" s="167"/>
      <c r="AJ95" s="167"/>
      <c r="AK95" s="167"/>
      <c r="AL95" s="167"/>
    </row>
    <row r="96" spans="1:38" s="207" customFormat="1" ht="25.5">
      <c r="A96" s="200" t="s">
        <v>195</v>
      </c>
      <c r="B96" s="193" t="s">
        <v>88</v>
      </c>
      <c r="C96" s="184" t="s">
        <v>260</v>
      </c>
      <c r="D96" s="193" t="s">
        <v>152</v>
      </c>
      <c r="E96" s="193" t="s">
        <v>153</v>
      </c>
      <c r="F96" s="193" t="s">
        <v>118</v>
      </c>
      <c r="G96" s="193" t="s">
        <v>372</v>
      </c>
      <c r="H96" s="193" t="s">
        <v>119</v>
      </c>
      <c r="I96" s="418" t="s">
        <v>386</v>
      </c>
      <c r="J96" s="193" t="s">
        <v>120</v>
      </c>
      <c r="K96" s="193" t="s">
        <v>121</v>
      </c>
      <c r="L96" s="193" t="s">
        <v>373</v>
      </c>
      <c r="M96" s="193" t="s">
        <v>192</v>
      </c>
      <c r="N96" s="193" t="s">
        <v>126</v>
      </c>
      <c r="O96" s="193" t="s">
        <v>193</v>
      </c>
      <c r="P96" s="193" t="s">
        <v>127</v>
      </c>
      <c r="Q96" s="176" t="s">
        <v>23</v>
      </c>
      <c r="R96" s="194" t="s">
        <v>201</v>
      </c>
      <c r="S96" s="167"/>
      <c r="T96" s="167"/>
      <c r="U96" s="167"/>
      <c r="V96" s="167"/>
      <c r="W96" s="167"/>
      <c r="X96" s="167"/>
      <c r="Y96" s="167"/>
      <c r="Z96" s="167"/>
      <c r="AA96" s="167"/>
      <c r="AB96" s="167"/>
      <c r="AC96" s="167"/>
      <c r="AD96" s="167"/>
      <c r="AE96" s="167"/>
      <c r="AF96" s="167"/>
      <c r="AG96" s="167"/>
      <c r="AH96" s="167"/>
      <c r="AI96" s="167"/>
      <c r="AJ96" s="167"/>
      <c r="AK96" s="167"/>
      <c r="AL96" s="167"/>
    </row>
    <row r="97" spans="1:38" s="207" customFormat="1">
      <c r="A97" s="176" t="s">
        <v>383</v>
      </c>
      <c r="B97" s="205">
        <v>12.58</v>
      </c>
      <c r="C97" s="205">
        <v>1143.78</v>
      </c>
      <c r="D97" s="205">
        <v>70781.09</v>
      </c>
      <c r="E97" s="205">
        <v>507.92</v>
      </c>
      <c r="F97" s="205">
        <v>26635.27</v>
      </c>
      <c r="G97" s="205"/>
      <c r="H97" s="205">
        <v>62645.56</v>
      </c>
      <c r="I97" s="205">
        <v>33.14</v>
      </c>
      <c r="J97" s="205">
        <v>90895.38</v>
      </c>
      <c r="K97" s="205">
        <v>12526.46</v>
      </c>
      <c r="L97" s="205"/>
      <c r="M97" s="205">
        <v>276.54000000000002</v>
      </c>
      <c r="N97" s="205">
        <v>235.74</v>
      </c>
      <c r="O97" s="205">
        <v>9231.82</v>
      </c>
      <c r="P97" s="205">
        <v>89.81</v>
      </c>
      <c r="Q97" s="205">
        <v>10127.27</v>
      </c>
      <c r="R97" s="205">
        <f t="shared" ref="R97:R108" si="23">SUM(B97:Q97)</f>
        <v>285142.36000000004</v>
      </c>
      <c r="S97" s="167"/>
      <c r="T97" s="167"/>
      <c r="U97" s="167"/>
      <c r="V97" s="167"/>
      <c r="W97" s="167"/>
      <c r="X97" s="167"/>
      <c r="Y97" s="167"/>
      <c r="Z97" s="167"/>
      <c r="AA97" s="167"/>
      <c r="AB97" s="167"/>
      <c r="AC97" s="167"/>
      <c r="AD97" s="167"/>
      <c r="AE97" s="167"/>
      <c r="AF97" s="167"/>
      <c r="AG97" s="167"/>
      <c r="AH97" s="167"/>
      <c r="AI97" s="167"/>
      <c r="AJ97" s="167"/>
      <c r="AK97" s="167"/>
      <c r="AL97" s="167"/>
    </row>
    <row r="98" spans="1:38" s="207" customFormat="1">
      <c r="A98" s="176" t="s">
        <v>384</v>
      </c>
      <c r="B98" s="205">
        <v>13.22</v>
      </c>
      <c r="C98" s="205">
        <v>1214.6199999999999</v>
      </c>
      <c r="D98" s="205">
        <v>36310.74</v>
      </c>
      <c r="E98" s="205">
        <v>672.04</v>
      </c>
      <c r="F98" s="205">
        <v>9400.6</v>
      </c>
      <c r="G98" s="205"/>
      <c r="H98" s="205">
        <v>62785.67</v>
      </c>
      <c r="I98" s="205">
        <v>68.86</v>
      </c>
      <c r="J98" s="205">
        <v>84654.15</v>
      </c>
      <c r="K98" s="205">
        <v>7464.25</v>
      </c>
      <c r="L98" s="205"/>
      <c r="M98" s="205">
        <v>173.43</v>
      </c>
      <c r="N98" s="205">
        <v>329.21</v>
      </c>
      <c r="O98" s="205">
        <v>12652.41</v>
      </c>
      <c r="P98" s="205">
        <v>135.76</v>
      </c>
      <c r="Q98" s="205">
        <v>12050.38</v>
      </c>
      <c r="R98" s="205">
        <f t="shared" si="23"/>
        <v>227925.33999999997</v>
      </c>
      <c r="S98" s="167"/>
      <c r="T98" s="167"/>
      <c r="U98" s="167"/>
      <c r="V98" s="167"/>
      <c r="W98" s="167"/>
      <c r="X98" s="167"/>
      <c r="Y98" s="167"/>
      <c r="Z98" s="167"/>
      <c r="AA98" s="167"/>
      <c r="AB98" s="167"/>
      <c r="AC98" s="167"/>
      <c r="AD98" s="167"/>
      <c r="AE98" s="167"/>
      <c r="AF98" s="167"/>
      <c r="AG98" s="167"/>
      <c r="AH98" s="167"/>
      <c r="AI98" s="167"/>
      <c r="AJ98" s="167"/>
      <c r="AK98" s="167"/>
      <c r="AL98" s="167"/>
    </row>
    <row r="99" spans="1:38" s="207" customFormat="1">
      <c r="A99" s="176" t="s">
        <v>385</v>
      </c>
      <c r="B99" s="205">
        <v>2.2799999999999998</v>
      </c>
      <c r="C99" s="205">
        <v>1050.28</v>
      </c>
      <c r="D99" s="205">
        <v>43150.06</v>
      </c>
      <c r="E99" s="205">
        <v>1063.75</v>
      </c>
      <c r="F99" s="205">
        <v>22463.67</v>
      </c>
      <c r="G99" s="205">
        <v>7914.92</v>
      </c>
      <c r="H99" s="205">
        <v>48316.58</v>
      </c>
      <c r="I99" s="205">
        <v>108.93</v>
      </c>
      <c r="J99" s="205">
        <v>81957.95</v>
      </c>
      <c r="K99" s="205">
        <v>7947.73</v>
      </c>
      <c r="L99" s="205"/>
      <c r="M99" s="205">
        <v>290.83999999999997</v>
      </c>
      <c r="N99" s="205">
        <v>195.13</v>
      </c>
      <c r="O99" s="205">
        <v>8059.89</v>
      </c>
      <c r="P99" s="205">
        <v>199.63</v>
      </c>
      <c r="Q99" s="205">
        <v>12502.85</v>
      </c>
      <c r="R99" s="205">
        <f t="shared" si="23"/>
        <v>235224.49000000002</v>
      </c>
      <c r="S99" s="167"/>
      <c r="T99" s="167"/>
      <c r="U99" s="167"/>
      <c r="V99" s="167"/>
      <c r="W99" s="167"/>
      <c r="X99" s="167"/>
      <c r="Y99" s="167"/>
      <c r="Z99" s="167"/>
      <c r="AA99" s="167"/>
      <c r="AB99" s="167"/>
      <c r="AC99" s="167"/>
      <c r="AD99" s="167"/>
      <c r="AE99" s="167"/>
      <c r="AF99" s="167"/>
      <c r="AG99" s="167"/>
      <c r="AH99" s="167"/>
      <c r="AI99" s="167"/>
      <c r="AJ99" s="167"/>
      <c r="AK99" s="167"/>
      <c r="AL99" s="167"/>
    </row>
    <row r="100" spans="1:38" s="207" customFormat="1">
      <c r="A100" s="176" t="s">
        <v>374</v>
      </c>
      <c r="B100" s="205">
        <v>59.84</v>
      </c>
      <c r="C100" s="205">
        <v>1129.2</v>
      </c>
      <c r="D100" s="205">
        <v>51991.78</v>
      </c>
      <c r="E100" s="205">
        <v>782.18</v>
      </c>
      <c r="F100" s="205">
        <v>8687.25</v>
      </c>
      <c r="G100" s="205">
        <v>8869.84</v>
      </c>
      <c r="H100" s="205">
        <v>50659.4</v>
      </c>
      <c r="I100" s="205">
        <v>231.87</v>
      </c>
      <c r="J100" s="205">
        <v>72452.02</v>
      </c>
      <c r="K100" s="205">
        <v>9241.41</v>
      </c>
      <c r="L100" s="205"/>
      <c r="M100" s="205">
        <v>1.75</v>
      </c>
      <c r="N100" s="205">
        <v>196.98</v>
      </c>
      <c r="O100" s="205">
        <v>9383.01</v>
      </c>
      <c r="P100" s="205">
        <v>73.760000000000005</v>
      </c>
      <c r="Q100" s="205">
        <v>9488.7899999999991</v>
      </c>
      <c r="R100" s="205">
        <f t="shared" si="23"/>
        <v>223249.08000000005</v>
      </c>
      <c r="S100" s="167"/>
      <c r="T100" s="167"/>
      <c r="U100" s="167"/>
      <c r="V100" s="167"/>
      <c r="W100" s="167"/>
      <c r="X100" s="167"/>
      <c r="Y100" s="167"/>
      <c r="Z100" s="167"/>
      <c r="AA100" s="167"/>
      <c r="AB100" s="167"/>
      <c r="AC100" s="167"/>
      <c r="AD100" s="167"/>
      <c r="AE100" s="167"/>
      <c r="AF100" s="167"/>
      <c r="AG100" s="167"/>
      <c r="AH100" s="167"/>
      <c r="AI100" s="167"/>
      <c r="AJ100" s="167"/>
      <c r="AK100" s="167"/>
      <c r="AL100" s="167"/>
    </row>
    <row r="101" spans="1:38" s="207" customFormat="1">
      <c r="A101" s="176" t="s">
        <v>375</v>
      </c>
      <c r="B101" s="205">
        <v>3.84</v>
      </c>
      <c r="C101" s="205">
        <v>1139.3399999999999</v>
      </c>
      <c r="D101" s="205">
        <v>41204.050000000003</v>
      </c>
      <c r="E101" s="205">
        <v>603.4</v>
      </c>
      <c r="F101" s="205">
        <v>6629.56</v>
      </c>
      <c r="G101" s="205">
        <v>3264.27</v>
      </c>
      <c r="H101" s="205">
        <v>50911.02</v>
      </c>
      <c r="I101" s="205">
        <v>51.9</v>
      </c>
      <c r="J101" s="205">
        <v>131308.47</v>
      </c>
      <c r="K101" s="205">
        <v>13606.06</v>
      </c>
      <c r="L101" s="205"/>
      <c r="M101" s="205">
        <v>0.99</v>
      </c>
      <c r="N101" s="205">
        <v>427.43</v>
      </c>
      <c r="O101" s="205">
        <v>8060.76</v>
      </c>
      <c r="P101" s="205">
        <v>65.64</v>
      </c>
      <c r="Q101" s="205">
        <v>8501.94</v>
      </c>
      <c r="R101" s="205">
        <f t="shared" si="23"/>
        <v>265778.67</v>
      </c>
      <c r="S101" s="167"/>
      <c r="T101" s="167"/>
      <c r="U101" s="167"/>
      <c r="V101" s="167"/>
      <c r="W101" s="167"/>
      <c r="X101" s="167"/>
      <c r="Y101" s="167"/>
      <c r="Z101" s="167"/>
      <c r="AA101" s="167"/>
      <c r="AB101" s="167"/>
      <c r="AC101" s="167"/>
      <c r="AD101" s="167"/>
      <c r="AE101" s="167"/>
      <c r="AF101" s="167"/>
      <c r="AG101" s="167"/>
      <c r="AH101" s="167"/>
      <c r="AI101" s="167"/>
      <c r="AJ101" s="167"/>
      <c r="AK101" s="167"/>
      <c r="AL101" s="167"/>
    </row>
    <row r="102" spans="1:38" s="207" customFormat="1">
      <c r="A102" s="176" t="s">
        <v>376</v>
      </c>
      <c r="B102" s="205">
        <v>3.59</v>
      </c>
      <c r="C102" s="205">
        <v>1420.45</v>
      </c>
      <c r="D102" s="205">
        <v>70481.210000000006</v>
      </c>
      <c r="E102" s="205">
        <v>1838.3</v>
      </c>
      <c r="F102" s="205">
        <v>8005.97</v>
      </c>
      <c r="G102" s="205">
        <v>15144.5</v>
      </c>
      <c r="H102" s="205">
        <v>60338.42</v>
      </c>
      <c r="I102" s="205">
        <v>51.23</v>
      </c>
      <c r="J102" s="205">
        <v>130797.47</v>
      </c>
      <c r="K102" s="205">
        <v>12100.14</v>
      </c>
      <c r="L102" s="205"/>
      <c r="M102" s="205"/>
      <c r="N102" s="205">
        <v>383.2</v>
      </c>
      <c r="O102" s="205">
        <v>8192.43</v>
      </c>
      <c r="P102" s="205">
        <v>135.51</v>
      </c>
      <c r="Q102" s="205">
        <v>13368.050000000001</v>
      </c>
      <c r="R102" s="205">
        <f t="shared" si="23"/>
        <v>322260.47000000003</v>
      </c>
      <c r="S102" s="167"/>
      <c r="T102" s="167"/>
      <c r="U102" s="167"/>
      <c r="V102" s="167"/>
      <c r="W102" s="167"/>
      <c r="X102" s="167"/>
      <c r="Y102" s="167"/>
      <c r="Z102" s="167"/>
      <c r="AA102" s="167"/>
      <c r="AB102" s="167"/>
      <c r="AC102" s="167"/>
      <c r="AD102" s="167"/>
      <c r="AE102" s="167"/>
      <c r="AF102" s="167"/>
      <c r="AG102" s="167"/>
      <c r="AH102" s="167"/>
      <c r="AI102" s="167"/>
      <c r="AJ102" s="167"/>
      <c r="AK102" s="167"/>
      <c r="AL102" s="167"/>
    </row>
    <row r="103" spans="1:38" s="207" customFormat="1">
      <c r="A103" s="176" t="s">
        <v>377</v>
      </c>
      <c r="B103" s="205">
        <v>1346.03</v>
      </c>
      <c r="C103" s="205">
        <v>1159.32</v>
      </c>
      <c r="D103" s="205">
        <v>60828.42</v>
      </c>
      <c r="E103" s="205">
        <v>1280.56</v>
      </c>
      <c r="F103" s="205">
        <v>11301.51</v>
      </c>
      <c r="G103" s="205">
        <v>9399.76</v>
      </c>
      <c r="H103" s="205">
        <v>51922.04</v>
      </c>
      <c r="I103" s="205">
        <v>70.48</v>
      </c>
      <c r="J103" s="205">
        <v>112167.07</v>
      </c>
      <c r="K103" s="205">
        <v>10617.16</v>
      </c>
      <c r="L103" s="205"/>
      <c r="M103" s="205"/>
      <c r="N103" s="205">
        <v>311.73</v>
      </c>
      <c r="O103" s="205">
        <v>8094.71</v>
      </c>
      <c r="P103" s="205">
        <v>302.10000000000002</v>
      </c>
      <c r="Q103" s="205">
        <v>14705.91</v>
      </c>
      <c r="R103" s="205">
        <f t="shared" si="23"/>
        <v>283506.8</v>
      </c>
      <c r="S103" s="167"/>
      <c r="T103" s="167"/>
      <c r="U103" s="167"/>
      <c r="V103" s="167"/>
      <c r="W103" s="167"/>
      <c r="X103" s="167"/>
      <c r="Y103" s="167"/>
      <c r="Z103" s="167"/>
      <c r="AA103" s="167"/>
      <c r="AB103" s="167"/>
      <c r="AC103" s="167"/>
      <c r="AD103" s="167"/>
      <c r="AE103" s="167"/>
      <c r="AF103" s="167"/>
      <c r="AG103" s="167"/>
      <c r="AH103" s="167"/>
      <c r="AI103" s="167"/>
      <c r="AJ103" s="167"/>
      <c r="AK103" s="167"/>
      <c r="AL103" s="167"/>
    </row>
    <row r="104" spans="1:38" s="207" customFormat="1">
      <c r="A104" s="176" t="s">
        <v>378</v>
      </c>
      <c r="B104" s="205">
        <v>1218.8399999999999</v>
      </c>
      <c r="C104" s="205">
        <v>1533.03</v>
      </c>
      <c r="D104" s="205">
        <v>55191.85</v>
      </c>
      <c r="E104" s="205">
        <v>1605.99</v>
      </c>
      <c r="F104" s="205">
        <v>15180.95</v>
      </c>
      <c r="G104" s="205">
        <v>6277.7</v>
      </c>
      <c r="H104" s="205">
        <v>70674.69</v>
      </c>
      <c r="I104" s="205">
        <v>250.9</v>
      </c>
      <c r="J104" s="205">
        <v>125271.35</v>
      </c>
      <c r="K104" s="205">
        <v>9641.94</v>
      </c>
      <c r="L104" s="205"/>
      <c r="M104" s="205"/>
      <c r="N104" s="205">
        <v>805.54</v>
      </c>
      <c r="O104" s="205">
        <v>8196.3700000000008</v>
      </c>
      <c r="P104" s="205">
        <v>135.69999999999999</v>
      </c>
      <c r="Q104" s="205">
        <v>30823.14</v>
      </c>
      <c r="R104" s="205">
        <f t="shared" si="23"/>
        <v>326807.99</v>
      </c>
      <c r="S104" s="167"/>
      <c r="T104" s="167"/>
      <c r="U104" s="167"/>
      <c r="V104" s="167"/>
      <c r="W104" s="167"/>
      <c r="X104" s="167"/>
      <c r="Y104" s="167"/>
      <c r="Z104" s="167"/>
      <c r="AA104" s="167"/>
      <c r="AB104" s="167"/>
      <c r="AC104" s="167"/>
      <c r="AD104" s="167"/>
      <c r="AE104" s="167"/>
      <c r="AF104" s="167"/>
      <c r="AG104" s="167"/>
      <c r="AH104" s="167"/>
      <c r="AI104" s="167"/>
      <c r="AJ104" s="167"/>
      <c r="AK104" s="167"/>
      <c r="AL104" s="167"/>
    </row>
    <row r="105" spans="1:38" s="207" customFormat="1">
      <c r="A105" s="176" t="s">
        <v>379</v>
      </c>
      <c r="B105" s="205">
        <v>28.01</v>
      </c>
      <c r="C105" s="205">
        <v>1422.53</v>
      </c>
      <c r="D105" s="205">
        <v>56945.3</v>
      </c>
      <c r="E105" s="205">
        <v>785.86</v>
      </c>
      <c r="F105" s="205">
        <v>7387.05</v>
      </c>
      <c r="G105" s="205">
        <v>18394.7</v>
      </c>
      <c r="H105" s="205">
        <v>106392.26</v>
      </c>
      <c r="I105" s="205">
        <v>176.38</v>
      </c>
      <c r="J105" s="205">
        <v>113270.47</v>
      </c>
      <c r="K105" s="205">
        <v>17417.14</v>
      </c>
      <c r="L105" s="205">
        <v>0</v>
      </c>
      <c r="M105" s="205"/>
      <c r="N105" s="205">
        <v>558.29999999999995</v>
      </c>
      <c r="O105" s="205">
        <v>7218.15</v>
      </c>
      <c r="P105" s="205">
        <v>72.8</v>
      </c>
      <c r="Q105" s="205">
        <v>22458.850000000002</v>
      </c>
      <c r="R105" s="205">
        <f t="shared" si="23"/>
        <v>352527.8</v>
      </c>
      <c r="S105" s="167"/>
      <c r="T105" s="167"/>
      <c r="U105" s="167"/>
      <c r="V105" s="167"/>
      <c r="W105" s="167"/>
      <c r="X105" s="167"/>
      <c r="Y105" s="167"/>
      <c r="Z105" s="167"/>
      <c r="AA105" s="167"/>
      <c r="AB105" s="167"/>
      <c r="AC105" s="167"/>
      <c r="AD105" s="167"/>
      <c r="AE105" s="167"/>
      <c r="AF105" s="167"/>
      <c r="AG105" s="167"/>
      <c r="AH105" s="167"/>
      <c r="AI105" s="167"/>
      <c r="AJ105" s="167"/>
      <c r="AK105" s="167"/>
      <c r="AL105" s="167"/>
    </row>
    <row r="106" spans="1:38" s="207" customFormat="1">
      <c r="A106" s="176" t="s">
        <v>380</v>
      </c>
      <c r="B106" s="205">
        <v>9.35</v>
      </c>
      <c r="C106" s="205">
        <v>2692.29</v>
      </c>
      <c r="D106" s="205">
        <v>66055.3</v>
      </c>
      <c r="E106" s="205">
        <v>1263.3599999999999</v>
      </c>
      <c r="F106" s="205">
        <v>5459.26</v>
      </c>
      <c r="G106" s="205">
        <v>13920.68</v>
      </c>
      <c r="H106" s="205">
        <v>133318.57999999999</v>
      </c>
      <c r="I106" s="205">
        <v>240.16</v>
      </c>
      <c r="J106" s="205">
        <v>121618.68</v>
      </c>
      <c r="K106" s="205">
        <v>13565.21</v>
      </c>
      <c r="L106" s="205">
        <v>14.02</v>
      </c>
      <c r="M106" s="205"/>
      <c r="N106" s="205">
        <v>884.62</v>
      </c>
      <c r="O106" s="205">
        <v>10765.98</v>
      </c>
      <c r="P106" s="205">
        <v>52.88</v>
      </c>
      <c r="Q106" s="205">
        <v>17324.54</v>
      </c>
      <c r="R106" s="205">
        <f t="shared" si="23"/>
        <v>387184.91</v>
      </c>
      <c r="S106" s="167"/>
      <c r="T106" s="167"/>
      <c r="U106" s="167"/>
      <c r="V106" s="167"/>
      <c r="W106" s="167"/>
      <c r="X106" s="167"/>
      <c r="Y106" s="167"/>
      <c r="Z106" s="167"/>
      <c r="AA106" s="167"/>
      <c r="AB106" s="167"/>
      <c r="AC106" s="167"/>
      <c r="AD106" s="167"/>
      <c r="AE106" s="167"/>
      <c r="AF106" s="167"/>
      <c r="AG106" s="167"/>
      <c r="AH106" s="167"/>
      <c r="AI106" s="167"/>
      <c r="AJ106" s="167"/>
      <c r="AK106" s="167"/>
      <c r="AL106" s="167"/>
    </row>
    <row r="107" spans="1:38" s="207" customFormat="1">
      <c r="A107" s="176" t="s">
        <v>381</v>
      </c>
      <c r="B107" s="205">
        <v>13.87</v>
      </c>
      <c r="C107" s="205">
        <v>1908.45</v>
      </c>
      <c r="D107" s="205">
        <v>77056.3</v>
      </c>
      <c r="E107" s="205">
        <v>1429.37</v>
      </c>
      <c r="F107" s="205">
        <v>10177.040000000001</v>
      </c>
      <c r="G107" s="205">
        <v>4102.8900000000003</v>
      </c>
      <c r="H107" s="205">
        <v>146243.56</v>
      </c>
      <c r="I107" s="205">
        <v>148.29</v>
      </c>
      <c r="J107" s="205">
        <v>123515.19</v>
      </c>
      <c r="K107" s="205">
        <v>7192.26</v>
      </c>
      <c r="L107" s="205">
        <v>23.38</v>
      </c>
      <c r="M107" s="205"/>
      <c r="N107" s="205">
        <v>486.2</v>
      </c>
      <c r="O107" s="205">
        <v>10245.48</v>
      </c>
      <c r="P107" s="205">
        <v>135.25</v>
      </c>
      <c r="Q107" s="205">
        <v>13372.93</v>
      </c>
      <c r="R107" s="205">
        <f t="shared" si="23"/>
        <v>396050.45999999996</v>
      </c>
      <c r="S107" s="167"/>
      <c r="T107" s="167"/>
      <c r="U107" s="167"/>
      <c r="V107" s="167"/>
      <c r="W107" s="167"/>
      <c r="X107" s="167"/>
      <c r="Y107" s="167"/>
      <c r="Z107" s="167"/>
      <c r="AA107" s="167"/>
      <c r="AB107" s="167"/>
      <c r="AC107" s="167"/>
      <c r="AD107" s="167"/>
      <c r="AE107" s="167"/>
      <c r="AF107" s="167"/>
      <c r="AG107" s="167"/>
      <c r="AH107" s="167"/>
      <c r="AI107" s="167"/>
      <c r="AJ107" s="167"/>
      <c r="AK107" s="167"/>
      <c r="AL107" s="167"/>
    </row>
    <row r="108" spans="1:38" s="207" customFormat="1">
      <c r="A108" s="176" t="s">
        <v>382</v>
      </c>
      <c r="B108" s="205">
        <v>15.95</v>
      </c>
      <c r="C108" s="205">
        <v>2036.92</v>
      </c>
      <c r="D108" s="205">
        <v>85447.34</v>
      </c>
      <c r="E108" s="205">
        <v>875.16</v>
      </c>
      <c r="F108" s="205">
        <v>13768.1</v>
      </c>
      <c r="G108" s="205">
        <v>5909.24</v>
      </c>
      <c r="H108" s="205">
        <v>129867.77</v>
      </c>
      <c r="I108" s="205">
        <v>62.5</v>
      </c>
      <c r="J108" s="205">
        <v>130369.46</v>
      </c>
      <c r="K108" s="205">
        <v>21413.07</v>
      </c>
      <c r="L108" s="205">
        <v>20.399999999999999</v>
      </c>
      <c r="M108" s="205"/>
      <c r="N108" s="205">
        <v>297.79000000000002</v>
      </c>
      <c r="O108" s="205">
        <v>7338.34</v>
      </c>
      <c r="P108" s="205">
        <v>64.930000000000007</v>
      </c>
      <c r="Q108" s="205">
        <v>13294.059999999998</v>
      </c>
      <c r="R108" s="205">
        <f t="shared" si="23"/>
        <v>410781.03</v>
      </c>
      <c r="S108" s="167"/>
      <c r="T108" s="167"/>
      <c r="U108" s="167"/>
      <c r="V108" s="167"/>
      <c r="W108" s="167"/>
      <c r="X108" s="167"/>
      <c r="Y108" s="167"/>
      <c r="Z108" s="167"/>
      <c r="AA108" s="167"/>
      <c r="AB108" s="167"/>
      <c r="AC108" s="167"/>
      <c r="AD108" s="167"/>
      <c r="AE108" s="167"/>
      <c r="AF108" s="167"/>
      <c r="AG108" s="167"/>
      <c r="AH108" s="167"/>
      <c r="AI108" s="167"/>
      <c r="AJ108" s="167"/>
      <c r="AK108" s="167"/>
      <c r="AL108" s="167"/>
    </row>
    <row r="109" spans="1:38" s="207" customFormat="1">
      <c r="A109" s="196" t="s">
        <v>243</v>
      </c>
      <c r="B109" s="205">
        <f>SUM(B97:B108)</f>
        <v>2727.3999999999996</v>
      </c>
      <c r="C109" s="205">
        <f t="shared" ref="C109:R109" si="24">SUM(C97:C108)</f>
        <v>17850.21</v>
      </c>
      <c r="D109" s="205">
        <f t="shared" si="24"/>
        <v>715443.44</v>
      </c>
      <c r="E109" s="205">
        <f t="shared" si="24"/>
        <v>12707.89</v>
      </c>
      <c r="F109" s="205">
        <f t="shared" si="24"/>
        <v>145096.23000000001</v>
      </c>
      <c r="G109" s="205">
        <f t="shared" si="24"/>
        <v>93198.5</v>
      </c>
      <c r="H109" s="205">
        <f t="shared" si="24"/>
        <v>974075.54999999981</v>
      </c>
      <c r="I109" s="205">
        <f t="shared" si="24"/>
        <v>1494.64</v>
      </c>
      <c r="J109" s="205">
        <f t="shared" si="24"/>
        <v>1318277.6599999999</v>
      </c>
      <c r="K109" s="205">
        <f t="shared" si="24"/>
        <v>142732.82999999999</v>
      </c>
      <c r="L109" s="205">
        <f t="shared" si="24"/>
        <v>57.8</v>
      </c>
      <c r="M109" s="205">
        <f t="shared" si="24"/>
        <v>743.55</v>
      </c>
      <c r="N109" s="205">
        <f t="shared" si="24"/>
        <v>5111.87</v>
      </c>
      <c r="O109" s="205">
        <f t="shared" si="24"/>
        <v>107439.34999999998</v>
      </c>
      <c r="P109" s="205">
        <f t="shared" si="24"/>
        <v>1463.7700000000002</v>
      </c>
      <c r="Q109" s="205">
        <f t="shared" si="24"/>
        <v>178018.71</v>
      </c>
      <c r="R109" s="205">
        <f t="shared" si="24"/>
        <v>3716439.4000000004</v>
      </c>
      <c r="S109" s="167"/>
      <c r="T109" s="167"/>
      <c r="U109" s="167"/>
      <c r="V109" s="167"/>
      <c r="W109" s="167"/>
      <c r="X109" s="167"/>
      <c r="Y109" s="167"/>
      <c r="Z109" s="167"/>
      <c r="AA109" s="167"/>
      <c r="AB109" s="167"/>
      <c r="AC109" s="167"/>
      <c r="AD109" s="167"/>
      <c r="AE109" s="167"/>
      <c r="AF109" s="167"/>
      <c r="AG109" s="167"/>
      <c r="AH109" s="167"/>
      <c r="AI109" s="167"/>
      <c r="AJ109" s="167"/>
      <c r="AK109" s="167"/>
      <c r="AL109" s="167"/>
    </row>
    <row r="110" spans="1:38" s="207" customFormat="1">
      <c r="A110" s="209"/>
      <c r="B110" s="180"/>
      <c r="C110" s="181"/>
      <c r="D110" s="181"/>
      <c r="E110" s="181"/>
      <c r="F110" s="181"/>
      <c r="G110" s="181"/>
      <c r="H110" s="209"/>
      <c r="I110" s="181"/>
      <c r="J110" s="181"/>
      <c r="K110" s="181"/>
      <c r="L110" s="181"/>
      <c r="M110" s="210"/>
      <c r="N110" s="180"/>
      <c r="O110" s="180"/>
      <c r="P110" s="180"/>
      <c r="Q110" s="180"/>
      <c r="R110" s="180"/>
      <c r="S110" s="180"/>
      <c r="T110" s="180"/>
      <c r="U110" s="180"/>
      <c r="V110" s="180"/>
      <c r="W110" s="180"/>
      <c r="X110" s="180"/>
      <c r="Y110" s="180"/>
      <c r="Z110" s="180"/>
      <c r="AA110" s="180"/>
      <c r="AB110" s="180"/>
      <c r="AC110" s="180"/>
      <c r="AD110" s="180"/>
      <c r="AE110" s="180"/>
      <c r="AF110" s="180"/>
      <c r="AG110" s="180"/>
      <c r="AH110" s="180"/>
      <c r="AI110" s="180"/>
      <c r="AJ110" s="167"/>
      <c r="AK110" s="167"/>
      <c r="AL110" s="167"/>
    </row>
    <row r="111" spans="1:38" s="207" customFormat="1">
      <c r="A111" s="190"/>
      <c r="B111" s="167"/>
      <c r="C111" s="192"/>
      <c r="D111" s="192"/>
      <c r="E111" s="192"/>
      <c r="F111" s="192"/>
      <c r="G111" s="192"/>
      <c r="H111" s="120"/>
      <c r="I111" s="192"/>
      <c r="J111" s="192"/>
      <c r="K111" s="192"/>
      <c r="L111" s="192"/>
      <c r="M111" s="197"/>
      <c r="N111" s="167"/>
      <c r="O111" s="167"/>
      <c r="P111" s="167"/>
      <c r="Q111" s="167"/>
      <c r="R111" s="167"/>
      <c r="S111" s="167"/>
      <c r="T111" s="167"/>
      <c r="U111" s="167"/>
      <c r="V111" s="167"/>
      <c r="W111" s="167"/>
      <c r="X111" s="167"/>
      <c r="Y111" s="167"/>
      <c r="Z111" s="167"/>
      <c r="AA111" s="167"/>
      <c r="AB111" s="167"/>
      <c r="AC111" s="167"/>
      <c r="AD111" s="167"/>
      <c r="AE111" s="167"/>
      <c r="AF111" s="167"/>
      <c r="AG111" s="167"/>
      <c r="AH111" s="167"/>
      <c r="AI111" s="167"/>
      <c r="AJ111" s="167"/>
      <c r="AK111" s="167"/>
      <c r="AL111" s="167"/>
    </row>
    <row r="112" spans="1:38" s="207" customFormat="1" ht="23.1" customHeight="1">
      <c r="A112" s="190"/>
      <c r="B112" s="167"/>
      <c r="C112" s="192"/>
      <c r="D112" s="192"/>
      <c r="E112" s="192"/>
      <c r="F112" s="192"/>
      <c r="G112" s="192"/>
      <c r="H112" s="120"/>
      <c r="I112" s="192"/>
      <c r="J112" s="192"/>
      <c r="K112" s="192"/>
      <c r="L112" s="192"/>
      <c r="M112" s="197"/>
      <c r="N112" s="167"/>
      <c r="O112" s="167"/>
      <c r="P112" s="167"/>
      <c r="Q112" s="167"/>
      <c r="R112" s="167"/>
      <c r="S112" s="167"/>
      <c r="T112" s="167"/>
      <c r="U112" s="167"/>
      <c r="V112" s="167"/>
      <c r="W112" s="167"/>
      <c r="X112" s="167"/>
      <c r="Y112" s="167"/>
      <c r="Z112" s="167"/>
      <c r="AA112" s="167"/>
      <c r="AB112" s="167"/>
      <c r="AC112" s="167"/>
      <c r="AD112" s="167"/>
      <c r="AE112" s="167"/>
      <c r="AF112" s="167"/>
      <c r="AG112" s="167"/>
      <c r="AH112" s="167"/>
      <c r="AI112" s="167"/>
      <c r="AJ112" s="167"/>
      <c r="AK112" s="167"/>
      <c r="AL112" s="167"/>
    </row>
    <row r="113" spans="1:38" s="207" customFormat="1" ht="23.1" customHeight="1">
      <c r="A113" s="190"/>
      <c r="B113" s="167"/>
      <c r="C113" s="192"/>
      <c r="D113" s="192"/>
      <c r="E113" s="192"/>
      <c r="F113" s="192"/>
      <c r="G113" s="192"/>
      <c r="H113" s="120"/>
      <c r="I113" s="192"/>
      <c r="J113" s="192"/>
      <c r="K113" s="192"/>
      <c r="L113" s="192"/>
      <c r="M113" s="19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7"/>
      <c r="AK113" s="167"/>
      <c r="AL113" s="167"/>
    </row>
    <row r="114" spans="1:38" s="207" customFormat="1" ht="23.1" customHeight="1">
      <c r="A114" s="190"/>
      <c r="B114" s="167"/>
      <c r="C114" s="192"/>
      <c r="D114" s="192"/>
      <c r="E114" s="192"/>
      <c r="F114" s="192"/>
      <c r="G114" s="192"/>
      <c r="H114" s="120"/>
      <c r="I114" s="192"/>
      <c r="J114" s="192"/>
      <c r="K114" s="192"/>
      <c r="L114" s="192"/>
      <c r="M114" s="197"/>
      <c r="N114" s="167"/>
      <c r="O114" s="167"/>
      <c r="P114" s="167"/>
      <c r="Q114" s="167"/>
      <c r="R114" s="167"/>
      <c r="S114" s="167"/>
      <c r="T114" s="167"/>
      <c r="U114" s="167"/>
      <c r="V114" s="167"/>
      <c r="W114" s="167"/>
      <c r="X114" s="167"/>
      <c r="Y114" s="167"/>
      <c r="Z114" s="167"/>
      <c r="AA114" s="167"/>
      <c r="AB114" s="167"/>
      <c r="AC114" s="167"/>
      <c r="AD114" s="167"/>
      <c r="AE114" s="167"/>
      <c r="AF114" s="167"/>
      <c r="AG114" s="167"/>
      <c r="AH114" s="167"/>
      <c r="AI114" s="167"/>
      <c r="AJ114" s="167"/>
      <c r="AK114" s="167"/>
      <c r="AL114" s="167"/>
    </row>
    <row r="115" spans="1:38" s="207" customFormat="1" ht="23.1" customHeight="1">
      <c r="A115" s="190"/>
      <c r="B115" s="167"/>
      <c r="C115" s="192"/>
      <c r="D115" s="192"/>
      <c r="E115" s="192"/>
      <c r="F115" s="192"/>
      <c r="G115" s="192"/>
      <c r="H115" s="120"/>
      <c r="I115" s="192"/>
      <c r="J115" s="192"/>
      <c r="K115" s="192"/>
      <c r="L115" s="192"/>
      <c r="M115" s="197"/>
      <c r="N115" s="167"/>
      <c r="O115" s="167"/>
      <c r="P115" s="167"/>
      <c r="Q115" s="167"/>
      <c r="R115" s="167"/>
      <c r="S115" s="167"/>
      <c r="T115" s="167"/>
      <c r="U115" s="167"/>
      <c r="V115" s="167"/>
      <c r="W115" s="167"/>
      <c r="X115" s="167"/>
      <c r="Y115" s="167"/>
      <c r="Z115" s="167"/>
      <c r="AA115" s="167"/>
      <c r="AB115" s="167"/>
      <c r="AC115" s="167"/>
      <c r="AD115" s="167"/>
      <c r="AE115" s="167"/>
      <c r="AF115" s="167"/>
      <c r="AG115" s="167"/>
      <c r="AH115" s="167"/>
      <c r="AI115" s="167"/>
      <c r="AJ115" s="167"/>
      <c r="AK115" s="167"/>
      <c r="AL115" s="167"/>
    </row>
    <row r="116" spans="1:38" s="207" customFormat="1" ht="23.1" customHeight="1">
      <c r="A116" s="190"/>
      <c r="B116" s="167"/>
      <c r="C116" s="192"/>
      <c r="D116" s="192"/>
      <c r="E116" s="192"/>
      <c r="F116" s="192"/>
      <c r="G116" s="192"/>
      <c r="H116" s="120"/>
      <c r="I116" s="192"/>
      <c r="J116" s="192"/>
      <c r="K116" s="192"/>
      <c r="L116" s="192"/>
      <c r="M116" s="19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row>
    <row r="117" spans="1:38" s="207" customFormat="1" ht="23.1" customHeight="1">
      <c r="A117" s="190"/>
      <c r="B117" s="167"/>
      <c r="C117" s="192"/>
      <c r="D117" s="192"/>
      <c r="E117" s="192"/>
      <c r="F117" s="192"/>
      <c r="G117" s="192"/>
      <c r="H117" s="120"/>
      <c r="I117" s="192"/>
      <c r="J117" s="192"/>
      <c r="K117" s="192"/>
      <c r="L117" s="192"/>
      <c r="M117" s="197"/>
      <c r="N117" s="167"/>
      <c r="O117" s="167"/>
      <c r="P117" s="167"/>
      <c r="Q117" s="167"/>
      <c r="R117" s="167"/>
      <c r="S117" s="167"/>
      <c r="T117" s="167"/>
      <c r="U117" s="167"/>
      <c r="V117" s="167"/>
      <c r="W117" s="167"/>
      <c r="X117" s="167"/>
      <c r="Y117" s="167"/>
      <c r="Z117" s="167"/>
      <c r="AA117" s="167"/>
      <c r="AB117" s="167"/>
      <c r="AC117" s="167"/>
      <c r="AD117" s="167"/>
      <c r="AE117" s="167"/>
      <c r="AF117" s="167"/>
      <c r="AG117" s="167"/>
      <c r="AH117" s="167"/>
      <c r="AI117" s="167"/>
      <c r="AJ117" s="167"/>
      <c r="AK117" s="167"/>
      <c r="AL117" s="167"/>
    </row>
    <row r="118" spans="1:38" s="207" customFormat="1" ht="23.1" customHeight="1">
      <c r="A118" s="190"/>
      <c r="B118" s="167"/>
      <c r="C118" s="192"/>
      <c r="D118" s="192"/>
      <c r="E118" s="192"/>
      <c r="F118" s="192"/>
      <c r="G118" s="192"/>
      <c r="H118" s="120"/>
      <c r="I118" s="192"/>
      <c r="J118" s="192"/>
      <c r="K118" s="192"/>
      <c r="L118" s="192"/>
      <c r="M118" s="197"/>
      <c r="N118" s="167"/>
      <c r="O118" s="167"/>
      <c r="P118" s="167"/>
      <c r="Q118" s="167"/>
      <c r="R118" s="167"/>
      <c r="S118" s="167"/>
      <c r="T118" s="167"/>
      <c r="U118" s="167"/>
      <c r="V118" s="167"/>
      <c r="W118" s="167"/>
      <c r="X118" s="167"/>
      <c r="Y118" s="167"/>
      <c r="Z118" s="167"/>
      <c r="AA118" s="167"/>
      <c r="AB118" s="167"/>
      <c r="AC118" s="167"/>
      <c r="AD118" s="167"/>
      <c r="AE118" s="167"/>
      <c r="AF118" s="167"/>
      <c r="AG118" s="167"/>
      <c r="AH118" s="167"/>
      <c r="AI118" s="167"/>
      <c r="AJ118" s="167"/>
      <c r="AK118" s="167"/>
      <c r="AL118" s="167"/>
    </row>
    <row r="119" spans="1:38" s="207" customFormat="1" ht="23.1" customHeight="1">
      <c r="A119" s="190"/>
      <c r="B119" s="167"/>
      <c r="C119" s="192"/>
      <c r="D119" s="192"/>
      <c r="E119" s="192"/>
      <c r="F119" s="192"/>
      <c r="G119" s="192"/>
      <c r="H119" s="120"/>
      <c r="I119" s="192"/>
      <c r="J119" s="192"/>
      <c r="K119" s="192"/>
      <c r="L119" s="192"/>
      <c r="M119" s="197"/>
      <c r="N119" s="167"/>
      <c r="O119" s="167"/>
      <c r="P119" s="167"/>
      <c r="Q119" s="167"/>
      <c r="R119" s="167"/>
      <c r="S119" s="167"/>
      <c r="T119" s="167"/>
      <c r="U119" s="167"/>
      <c r="V119" s="167"/>
      <c r="W119" s="167"/>
      <c r="X119" s="167"/>
      <c r="Y119" s="167"/>
      <c r="Z119" s="167"/>
      <c r="AA119" s="167"/>
      <c r="AB119" s="167"/>
      <c r="AC119" s="167"/>
      <c r="AD119" s="167"/>
      <c r="AE119" s="167"/>
      <c r="AF119" s="167"/>
      <c r="AG119" s="167"/>
      <c r="AH119" s="167"/>
      <c r="AI119" s="167"/>
      <c r="AJ119" s="167"/>
      <c r="AK119" s="167"/>
      <c r="AL119" s="167"/>
    </row>
    <row r="120" spans="1:38" s="207" customFormat="1">
      <c r="A120" s="190"/>
      <c r="B120" s="167"/>
      <c r="C120" s="192"/>
      <c r="D120" s="192"/>
      <c r="E120" s="192"/>
      <c r="F120" s="192"/>
      <c r="G120" s="192"/>
      <c r="H120" s="120"/>
      <c r="I120" s="192"/>
      <c r="J120" s="192"/>
      <c r="K120" s="192"/>
      <c r="L120" s="192"/>
      <c r="M120" s="197"/>
      <c r="N120" s="167"/>
      <c r="O120" s="167"/>
      <c r="P120" s="167"/>
      <c r="Q120" s="167"/>
      <c r="R120" s="167"/>
      <c r="S120" s="167"/>
      <c r="T120" s="167"/>
      <c r="U120" s="167"/>
      <c r="V120" s="167"/>
      <c r="W120" s="167"/>
      <c r="X120" s="167"/>
      <c r="Y120" s="167"/>
      <c r="Z120" s="167"/>
      <c r="AA120" s="167"/>
      <c r="AB120" s="167"/>
      <c r="AC120" s="167"/>
      <c r="AD120" s="167"/>
      <c r="AE120" s="167"/>
      <c r="AF120" s="167"/>
      <c r="AG120" s="167"/>
      <c r="AH120" s="167"/>
      <c r="AI120" s="167"/>
      <c r="AJ120" s="167"/>
      <c r="AK120" s="167"/>
      <c r="AL120" s="167"/>
    </row>
    <row r="121" spans="1:38" s="207" customFormat="1" ht="30" customHeight="1">
      <c r="A121" s="198" t="s">
        <v>75</v>
      </c>
      <c r="B121" s="198"/>
      <c r="C121" s="198"/>
      <c r="D121" s="211"/>
      <c r="E121" s="167"/>
      <c r="F121" s="167"/>
      <c r="G121" s="167"/>
      <c r="H121" s="188"/>
      <c r="I121" s="167"/>
      <c r="J121" s="167"/>
      <c r="K121" s="167"/>
      <c r="L121" s="167"/>
      <c r="M121" s="188"/>
      <c r="N121" s="167"/>
      <c r="O121" s="167"/>
      <c r="P121" s="167"/>
      <c r="Q121" s="167"/>
      <c r="R121" s="167"/>
      <c r="S121" s="167"/>
      <c r="T121" s="167"/>
      <c r="U121" s="167"/>
      <c r="V121" s="167"/>
      <c r="W121" s="167"/>
      <c r="X121" s="167"/>
      <c r="Y121" s="167"/>
      <c r="Z121" s="167"/>
      <c r="AA121" s="167"/>
      <c r="AB121" s="167"/>
      <c r="AC121" s="167"/>
      <c r="AD121" s="167"/>
      <c r="AE121" s="167"/>
      <c r="AF121" s="167"/>
      <c r="AG121" s="167"/>
      <c r="AH121" s="167"/>
      <c r="AI121" s="167"/>
      <c r="AJ121" s="167"/>
      <c r="AK121" s="167"/>
      <c r="AL121" s="167"/>
    </row>
    <row r="122" spans="1:38" s="207" customFormat="1" ht="15">
      <c r="A122" s="172"/>
      <c r="B122" s="167"/>
      <c r="C122" s="167"/>
      <c r="D122" s="167"/>
      <c r="E122" s="167"/>
      <c r="F122" s="167"/>
      <c r="G122" s="167"/>
      <c r="H122" s="188"/>
      <c r="I122" s="167"/>
      <c r="J122" s="167"/>
      <c r="K122" s="167"/>
      <c r="L122" s="167"/>
      <c r="M122" s="188"/>
      <c r="N122" s="167"/>
      <c r="O122" s="167"/>
      <c r="P122" s="167"/>
      <c r="Q122" s="167"/>
      <c r="R122" s="167"/>
      <c r="S122" s="167"/>
      <c r="T122" s="167"/>
      <c r="U122" s="167"/>
      <c r="V122" s="167"/>
      <c r="W122" s="167"/>
      <c r="X122" s="167"/>
      <c r="Y122" s="167"/>
      <c r="Z122" s="167"/>
      <c r="AA122" s="167"/>
      <c r="AB122" s="167"/>
      <c r="AC122" s="167"/>
      <c r="AD122" s="167"/>
      <c r="AE122" s="167"/>
      <c r="AF122" s="167"/>
      <c r="AG122" s="167"/>
      <c r="AH122" s="167"/>
      <c r="AI122" s="167"/>
      <c r="AJ122" s="167"/>
      <c r="AK122" s="167"/>
      <c r="AL122" s="167"/>
    </row>
    <row r="123" spans="1:38" s="207" customFormat="1">
      <c r="A123" s="171" t="s">
        <v>22</v>
      </c>
      <c r="B123" s="167"/>
      <c r="C123" s="167"/>
      <c r="D123" s="167"/>
      <c r="E123" s="167"/>
      <c r="F123" s="167"/>
      <c r="G123" s="167"/>
      <c r="H123" s="188"/>
      <c r="I123" s="167"/>
      <c r="J123" s="167"/>
      <c r="K123" s="167"/>
      <c r="L123" s="167"/>
      <c r="M123" s="188"/>
      <c r="N123" s="167"/>
      <c r="O123" s="167"/>
      <c r="P123" s="167"/>
      <c r="Q123" s="167"/>
      <c r="R123" s="167"/>
      <c r="S123" s="167"/>
      <c r="T123" s="167"/>
      <c r="U123" s="167"/>
      <c r="V123" s="167"/>
      <c r="W123" s="167"/>
      <c r="X123" s="167"/>
      <c r="Y123" s="167"/>
      <c r="Z123" s="167"/>
      <c r="AA123" s="167"/>
      <c r="AB123" s="167"/>
      <c r="AC123" s="167"/>
      <c r="AD123" s="167"/>
      <c r="AE123" s="167"/>
      <c r="AF123" s="167"/>
      <c r="AG123" s="167"/>
      <c r="AH123" s="167"/>
      <c r="AI123" s="167"/>
      <c r="AJ123" s="167"/>
      <c r="AK123" s="167"/>
      <c r="AL123" s="167"/>
    </row>
    <row r="124" spans="1:38" s="207" customFormat="1" ht="15">
      <c r="A124" s="172"/>
      <c r="B124" s="167"/>
      <c r="C124" s="167"/>
      <c r="D124" s="167"/>
      <c r="E124" s="167"/>
      <c r="F124" s="167"/>
      <c r="G124" s="167"/>
      <c r="H124" s="188"/>
      <c r="I124" s="167"/>
      <c r="J124" s="167"/>
      <c r="K124" s="167"/>
      <c r="L124" s="167"/>
      <c r="M124" s="188"/>
      <c r="N124" s="167"/>
      <c r="O124" s="167"/>
      <c r="P124" s="167"/>
      <c r="Q124" s="167"/>
      <c r="R124" s="167"/>
      <c r="S124" s="167"/>
      <c r="T124" s="167"/>
      <c r="U124" s="167"/>
      <c r="V124" s="167"/>
      <c r="W124" s="167"/>
      <c r="X124" s="167"/>
      <c r="Y124" s="167"/>
      <c r="Z124" s="167"/>
      <c r="AA124" s="167"/>
      <c r="AB124" s="167"/>
      <c r="AC124" s="167"/>
      <c r="AD124" s="167"/>
      <c r="AE124" s="167"/>
      <c r="AF124" s="167"/>
      <c r="AG124" s="167"/>
      <c r="AH124" s="167"/>
      <c r="AI124" s="167"/>
      <c r="AJ124" s="167"/>
      <c r="AK124" s="167"/>
      <c r="AL124" s="167"/>
    </row>
    <row r="125" spans="1:38" s="207" customFormat="1">
      <c r="A125" s="212" t="s">
        <v>97</v>
      </c>
      <c r="B125" s="167"/>
      <c r="C125" s="167"/>
      <c r="D125" s="167"/>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7"/>
      <c r="AB125" s="167"/>
      <c r="AC125" s="167"/>
      <c r="AD125" s="167"/>
      <c r="AE125" s="167"/>
      <c r="AF125" s="167"/>
      <c r="AG125" s="167"/>
      <c r="AH125" s="167"/>
      <c r="AI125" s="167"/>
      <c r="AJ125" s="167"/>
      <c r="AK125" s="167"/>
      <c r="AL125" s="167"/>
    </row>
    <row r="126" spans="1:38" s="207" customFormat="1" ht="38.25">
      <c r="A126" s="183" t="s">
        <v>259</v>
      </c>
      <c r="B126" s="193" t="s">
        <v>88</v>
      </c>
      <c r="C126" s="184" t="s">
        <v>260</v>
      </c>
      <c r="D126" s="193" t="s">
        <v>182</v>
      </c>
      <c r="E126" s="193" t="s">
        <v>153</v>
      </c>
      <c r="F126" s="193" t="s">
        <v>167</v>
      </c>
      <c r="G126" s="193" t="s">
        <v>183</v>
      </c>
      <c r="H126" s="193" t="s">
        <v>120</v>
      </c>
      <c r="I126" s="193" t="s">
        <v>121</v>
      </c>
      <c r="J126" s="193" t="s">
        <v>126</v>
      </c>
      <c r="K126" s="193" t="s">
        <v>184</v>
      </c>
      <c r="L126" s="193" t="s">
        <v>127</v>
      </c>
      <c r="M126" s="193" t="s">
        <v>297</v>
      </c>
      <c r="N126" s="193" t="s">
        <v>201</v>
      </c>
      <c r="O126" s="203"/>
      <c r="P126" s="203"/>
      <c r="Q126" s="203"/>
      <c r="R126" s="203"/>
      <c r="S126" s="203"/>
      <c r="T126" s="203"/>
      <c r="U126" s="203"/>
      <c r="V126" s="203"/>
      <c r="W126" s="203"/>
      <c r="X126" s="203"/>
      <c r="Y126" s="203"/>
      <c r="Z126" s="203"/>
      <c r="AA126" s="203"/>
      <c r="AB126" s="203"/>
      <c r="AC126" s="203"/>
      <c r="AD126" s="203"/>
      <c r="AE126" s="203"/>
      <c r="AF126" s="203"/>
      <c r="AG126" s="203"/>
      <c r="AH126" s="203"/>
      <c r="AI126" s="203"/>
      <c r="AJ126" s="167"/>
      <c r="AK126" s="167"/>
      <c r="AL126" s="167"/>
    </row>
    <row r="127" spans="1:38" s="207" customFormat="1" ht="26.25" customHeight="1">
      <c r="A127" s="213" t="s">
        <v>238</v>
      </c>
      <c r="B127" s="205">
        <f t="shared" ref="B127:N127" si="25">B139</f>
        <v>0.101671</v>
      </c>
      <c r="C127" s="205">
        <f t="shared" si="25"/>
        <v>52.599871</v>
      </c>
      <c r="D127" s="205">
        <f t="shared" si="25"/>
        <v>84.223157999999998</v>
      </c>
      <c r="E127" s="205">
        <f t="shared" si="25"/>
        <v>0.65940500000000002</v>
      </c>
      <c r="F127" s="205">
        <f t="shared" si="25"/>
        <v>4.4062020000000004</v>
      </c>
      <c r="G127" s="205">
        <f t="shared" si="25"/>
        <v>51.945273</v>
      </c>
      <c r="H127" s="205">
        <f t="shared" si="25"/>
        <v>79.756398000000004</v>
      </c>
      <c r="I127" s="205">
        <f t="shared" si="25"/>
        <v>22.897912999999999</v>
      </c>
      <c r="J127" s="205">
        <f t="shared" si="25"/>
        <v>49.882874999999999</v>
      </c>
      <c r="K127" s="205">
        <f t="shared" si="25"/>
        <v>50.334622000000003</v>
      </c>
      <c r="L127" s="205">
        <f t="shared" si="25"/>
        <v>3.5663850000000008</v>
      </c>
      <c r="M127" s="205">
        <f t="shared" si="25"/>
        <v>12.42596</v>
      </c>
      <c r="N127" s="205">
        <f t="shared" si="25"/>
        <v>412.799733</v>
      </c>
      <c r="O127" s="215"/>
      <c r="P127" s="173"/>
      <c r="Q127" s="173"/>
      <c r="R127" s="173"/>
      <c r="S127" s="173"/>
      <c r="T127" s="173"/>
      <c r="U127" s="173"/>
      <c r="V127" s="173"/>
      <c r="W127" s="173"/>
      <c r="X127" s="173"/>
      <c r="Y127" s="173"/>
      <c r="Z127" s="173"/>
      <c r="AA127" s="173"/>
      <c r="AB127" s="173"/>
      <c r="AC127" s="173"/>
      <c r="AD127" s="173"/>
      <c r="AE127" s="173"/>
      <c r="AF127" s="173"/>
      <c r="AG127" s="173"/>
      <c r="AH127" s="173"/>
      <c r="AI127" s="173"/>
      <c r="AJ127" s="167"/>
      <c r="AK127" s="167"/>
      <c r="AL127" s="167"/>
    </row>
    <row r="128" spans="1:38" s="207" customFormat="1">
      <c r="A128" s="216"/>
      <c r="B128" s="217"/>
      <c r="C128" s="217"/>
      <c r="D128" s="217"/>
      <c r="E128" s="217"/>
      <c r="F128" s="217"/>
      <c r="G128" s="217"/>
      <c r="H128" s="217"/>
      <c r="I128" s="217"/>
      <c r="J128" s="217"/>
      <c r="K128" s="217"/>
      <c r="L128" s="218"/>
      <c r="M128" s="218"/>
      <c r="N128" s="219"/>
      <c r="O128" s="217"/>
      <c r="P128" s="212"/>
      <c r="Q128" s="212"/>
      <c r="R128" s="212"/>
      <c r="S128" s="173"/>
      <c r="T128" s="173"/>
      <c r="U128" s="173"/>
      <c r="V128" s="173"/>
      <c r="W128" s="173"/>
      <c r="X128" s="173"/>
      <c r="Y128" s="173"/>
      <c r="Z128" s="173"/>
      <c r="AA128" s="173"/>
      <c r="AB128" s="173"/>
      <c r="AC128" s="173"/>
      <c r="AD128" s="173"/>
      <c r="AE128" s="173"/>
      <c r="AF128" s="173"/>
      <c r="AG128" s="173"/>
      <c r="AH128" s="173"/>
      <c r="AI128" s="173"/>
      <c r="AJ128" s="173"/>
      <c r="AK128" s="173"/>
      <c r="AL128" s="173"/>
    </row>
    <row r="129" spans="1:38" s="207" customFormat="1">
      <c r="A129" s="216"/>
      <c r="B129" s="217"/>
      <c r="C129" s="217"/>
      <c r="D129" s="217"/>
      <c r="E129" s="217"/>
      <c r="F129" s="217"/>
      <c r="G129" s="217"/>
      <c r="H129" s="217"/>
      <c r="I129" s="217"/>
      <c r="J129" s="217"/>
      <c r="K129" s="217"/>
      <c r="L129" s="218"/>
      <c r="M129" s="218"/>
      <c r="N129" s="219"/>
      <c r="O129" s="217"/>
      <c r="P129" s="212"/>
      <c r="Q129" s="212"/>
      <c r="R129" s="212"/>
      <c r="S129" s="173"/>
      <c r="T129" s="173"/>
      <c r="U129" s="173"/>
      <c r="V129" s="173"/>
      <c r="W129" s="173"/>
      <c r="X129" s="173"/>
      <c r="Y129" s="173"/>
      <c r="Z129" s="173"/>
      <c r="AA129" s="173"/>
      <c r="AB129" s="173"/>
      <c r="AC129" s="173"/>
      <c r="AD129" s="173"/>
      <c r="AE129" s="173"/>
      <c r="AF129" s="173"/>
      <c r="AG129" s="173"/>
      <c r="AH129" s="173"/>
      <c r="AI129" s="173"/>
      <c r="AJ129" s="173"/>
      <c r="AK129" s="173"/>
      <c r="AL129" s="173"/>
    </row>
    <row r="130" spans="1:38" s="207" customFormat="1">
      <c r="A130" s="167" t="s">
        <v>96</v>
      </c>
      <c r="B130" s="217"/>
      <c r="C130" s="217"/>
      <c r="D130" s="217"/>
      <c r="E130" s="217"/>
      <c r="F130" s="217"/>
      <c r="G130" s="217"/>
      <c r="H130" s="217"/>
      <c r="I130" s="217"/>
      <c r="J130" s="217"/>
      <c r="K130" s="217"/>
      <c r="L130" s="218"/>
      <c r="M130" s="218"/>
      <c r="N130" s="220" t="s">
        <v>140</v>
      </c>
      <c r="O130" s="217"/>
      <c r="P130" s="212"/>
      <c r="Q130" s="212"/>
      <c r="R130" s="212"/>
      <c r="S130" s="173"/>
      <c r="T130" s="173"/>
      <c r="U130" s="173"/>
      <c r="V130" s="173"/>
      <c r="W130" s="173"/>
      <c r="X130" s="173"/>
      <c r="Y130" s="173"/>
      <c r="Z130" s="173"/>
      <c r="AA130" s="173"/>
      <c r="AB130" s="173"/>
      <c r="AC130" s="173"/>
      <c r="AD130" s="173"/>
      <c r="AE130" s="173"/>
      <c r="AF130" s="173"/>
      <c r="AG130" s="173"/>
      <c r="AH130" s="173"/>
      <c r="AI130" s="173"/>
      <c r="AJ130" s="173"/>
      <c r="AK130" s="173"/>
      <c r="AL130" s="173"/>
    </row>
    <row r="131" spans="1:38" s="207" customFormat="1" ht="38.25">
      <c r="A131" s="221" t="s">
        <v>79</v>
      </c>
      <c r="B131" s="222" t="s">
        <v>88</v>
      </c>
      <c r="C131" s="184" t="s">
        <v>260</v>
      </c>
      <c r="D131" s="222" t="s">
        <v>182</v>
      </c>
      <c r="E131" s="222" t="s">
        <v>153</v>
      </c>
      <c r="F131" s="222" t="s">
        <v>167</v>
      </c>
      <c r="G131" s="222" t="s">
        <v>183</v>
      </c>
      <c r="H131" s="193" t="s">
        <v>120</v>
      </c>
      <c r="I131" s="222" t="s">
        <v>121</v>
      </c>
      <c r="J131" s="222" t="s">
        <v>126</v>
      </c>
      <c r="K131" s="222" t="s">
        <v>184</v>
      </c>
      <c r="L131" s="222" t="s">
        <v>127</v>
      </c>
      <c r="M131" s="222" t="s">
        <v>23</v>
      </c>
      <c r="N131" s="223" t="s">
        <v>201</v>
      </c>
      <c r="O131" s="212"/>
      <c r="P131" s="212"/>
      <c r="Q131" s="212"/>
      <c r="R131" s="224"/>
      <c r="S131" s="224"/>
      <c r="T131" s="224"/>
      <c r="U131" s="224"/>
      <c r="V131" s="224"/>
      <c r="W131" s="224"/>
      <c r="X131" s="224"/>
      <c r="Y131" s="224"/>
      <c r="Z131" s="224"/>
      <c r="AA131" s="224"/>
      <c r="AB131" s="224"/>
      <c r="AC131" s="225"/>
      <c r="AD131" s="173"/>
      <c r="AE131" s="173"/>
      <c r="AF131" s="173"/>
      <c r="AG131" s="173"/>
      <c r="AH131" s="173"/>
      <c r="AI131" s="173"/>
      <c r="AJ131" s="173"/>
      <c r="AK131" s="173"/>
      <c r="AL131" s="173"/>
    </row>
    <row r="132" spans="1:38" s="168" customFormat="1">
      <c r="A132" s="226" t="s">
        <v>146</v>
      </c>
      <c r="B132" s="420">
        <f>B144/1000000</f>
        <v>9.1479999999999999E-3</v>
      </c>
      <c r="C132" s="420">
        <f>C144/1000000</f>
        <v>36.333820000000003</v>
      </c>
      <c r="D132" s="420">
        <f>D144/1000000</f>
        <v>25.290485</v>
      </c>
      <c r="E132" s="420">
        <f>E144/1000000</f>
        <v>0.147367</v>
      </c>
      <c r="F132" s="420">
        <f>(F144+G144)/1000000</f>
        <v>1.43405</v>
      </c>
      <c r="G132" s="420">
        <f>(H144+I144)/1000000</f>
        <v>24.040994999999999</v>
      </c>
      <c r="H132" s="420">
        <f>J144/1000000</f>
        <v>31.761759000000001</v>
      </c>
      <c r="I132" s="420">
        <f>(K144+L144+M144)/1000000</f>
        <v>6.7943790000000002</v>
      </c>
      <c r="J132" s="420">
        <f>N144/1000000</f>
        <v>1.60179</v>
      </c>
      <c r="K132" s="420">
        <f>O144/1000000</f>
        <v>23.477101999999999</v>
      </c>
      <c r="L132" s="420">
        <f>P144/1000000</f>
        <v>1.951298</v>
      </c>
      <c r="M132" s="420">
        <f t="shared" ref="M132:M137" si="26">Q144</f>
        <v>0</v>
      </c>
      <c r="N132" s="420">
        <f t="shared" ref="N132:N138" si="27">SUM(B132:M132)</f>
        <v>152.84219300000001</v>
      </c>
      <c r="O132" s="212"/>
      <c r="P132" s="212"/>
      <c r="Q132" s="173"/>
      <c r="R132" s="173"/>
      <c r="S132" s="192"/>
      <c r="T132" s="192"/>
      <c r="U132" s="192"/>
      <c r="V132" s="192"/>
      <c r="W132" s="192"/>
      <c r="X132" s="192"/>
      <c r="Y132" s="192"/>
      <c r="Z132" s="192"/>
      <c r="AA132" s="192"/>
      <c r="AB132" s="192"/>
      <c r="AC132" s="173"/>
      <c r="AD132" s="173"/>
      <c r="AE132" s="173"/>
      <c r="AF132" s="173"/>
      <c r="AG132" s="173"/>
      <c r="AH132" s="173"/>
      <c r="AI132" s="173"/>
      <c r="AJ132" s="173"/>
      <c r="AK132" s="173"/>
      <c r="AL132" s="167"/>
    </row>
    <row r="133" spans="1:38">
      <c r="A133" s="226" t="s">
        <v>236</v>
      </c>
      <c r="B133" s="420">
        <f t="shared" ref="B133:E138" si="28">B145/1000000</f>
        <v>3.5179999999999999E-3</v>
      </c>
      <c r="C133" s="420">
        <f t="shared" si="28"/>
        <v>1.9661789999999999</v>
      </c>
      <c r="D133" s="420">
        <f t="shared" si="28"/>
        <v>2.5561639999999999</v>
      </c>
      <c r="E133" s="420">
        <f t="shared" si="28"/>
        <v>7.1996000000000004E-2</v>
      </c>
      <c r="F133" s="420">
        <f t="shared" ref="F133:F138" si="29">(F145+G145)/1000000</f>
        <v>0.74231400000000003</v>
      </c>
      <c r="G133" s="420">
        <f t="shared" ref="G133:G138" si="30">(H145+I145)/1000000</f>
        <v>7.9906740000000003</v>
      </c>
      <c r="H133" s="420">
        <f t="shared" ref="H133:H138" si="31">J145/1000000</f>
        <v>2.5810490000000001</v>
      </c>
      <c r="I133" s="420">
        <f t="shared" ref="I133:I138" si="32">(K145+L145+M145)/1000000</f>
        <v>1.1510370000000001</v>
      </c>
      <c r="J133" s="420">
        <f t="shared" ref="J133:J138" si="33">N145/1000000</f>
        <v>0.50699099999999997</v>
      </c>
      <c r="K133" s="420">
        <f t="shared" ref="K133:K138" si="34">O145/1000000</f>
        <v>3.2326199999999998</v>
      </c>
      <c r="L133" s="420">
        <f t="shared" ref="L133:L138" si="35">P145/1000000</f>
        <v>0.96250199999999997</v>
      </c>
      <c r="M133" s="420">
        <f t="shared" si="26"/>
        <v>0</v>
      </c>
      <c r="N133" s="420">
        <f t="shared" si="27"/>
        <v>21.765044</v>
      </c>
      <c r="O133" s="212"/>
      <c r="P133" s="212"/>
      <c r="Q133" s="173"/>
      <c r="R133" s="173"/>
      <c r="S133" s="192"/>
      <c r="T133" s="192"/>
      <c r="U133" s="192"/>
      <c r="V133" s="192"/>
      <c r="W133" s="192"/>
      <c r="X133" s="192"/>
      <c r="Y133" s="192"/>
      <c r="Z133" s="192"/>
      <c r="AA133" s="192"/>
      <c r="AB133" s="192"/>
      <c r="AC133" s="173"/>
      <c r="AD133" s="173"/>
      <c r="AE133" s="173"/>
      <c r="AF133" s="173"/>
      <c r="AG133" s="173"/>
      <c r="AH133" s="173"/>
      <c r="AI133" s="173"/>
      <c r="AJ133" s="173"/>
      <c r="AK133" s="173"/>
      <c r="AL133" s="167"/>
    </row>
    <row r="134" spans="1:38">
      <c r="A134" s="226" t="s">
        <v>387</v>
      </c>
      <c r="B134" s="420">
        <f t="shared" si="28"/>
        <v>4.3091999999999998E-2</v>
      </c>
      <c r="C134" s="420">
        <f t="shared" si="28"/>
        <v>3.7690899999999998</v>
      </c>
      <c r="D134" s="420">
        <f t="shared" si="28"/>
        <v>36.010103000000001</v>
      </c>
      <c r="E134" s="420">
        <f t="shared" si="28"/>
        <v>0.23758899999999999</v>
      </c>
      <c r="F134" s="420">
        <f t="shared" si="29"/>
        <v>0.74229400000000001</v>
      </c>
      <c r="G134" s="420">
        <f t="shared" si="30"/>
        <v>4.9466029999999996</v>
      </c>
      <c r="H134" s="420">
        <f t="shared" si="31"/>
        <v>9.3401300000000003</v>
      </c>
      <c r="I134" s="420">
        <f t="shared" si="32"/>
        <v>1.4379729999999999</v>
      </c>
      <c r="J134" s="420">
        <f t="shared" si="33"/>
        <v>47.706122000000001</v>
      </c>
      <c r="K134" s="420">
        <f t="shared" si="34"/>
        <v>4.4590180000000004</v>
      </c>
      <c r="L134" s="420">
        <f t="shared" si="35"/>
        <v>0.28825400000000001</v>
      </c>
      <c r="M134" s="420">
        <f t="shared" si="26"/>
        <v>0</v>
      </c>
      <c r="N134" s="420">
        <f t="shared" si="27"/>
        <v>108.98026800000001</v>
      </c>
      <c r="O134" s="212"/>
      <c r="P134" s="212"/>
      <c r="Q134" s="173"/>
      <c r="R134" s="173"/>
      <c r="S134" s="192"/>
      <c r="T134" s="192"/>
      <c r="U134" s="192"/>
      <c r="V134" s="192"/>
      <c r="W134" s="192"/>
      <c r="X134" s="192"/>
      <c r="Y134" s="192"/>
      <c r="Z134" s="192"/>
      <c r="AA134" s="192"/>
      <c r="AB134" s="192"/>
      <c r="AC134" s="173"/>
      <c r="AD134" s="173"/>
      <c r="AE134" s="173"/>
      <c r="AF134" s="173"/>
      <c r="AG134" s="173"/>
      <c r="AH134" s="173"/>
      <c r="AI134" s="173"/>
      <c r="AJ134" s="173"/>
      <c r="AK134" s="173"/>
      <c r="AL134" s="167"/>
    </row>
    <row r="135" spans="1:38" s="207" customFormat="1">
      <c r="A135" s="226" t="s">
        <v>388</v>
      </c>
      <c r="B135" s="420">
        <f t="shared" si="28"/>
        <v>5.6369999999999996E-3</v>
      </c>
      <c r="C135" s="420">
        <f t="shared" si="28"/>
        <v>9.0512669999999993</v>
      </c>
      <c r="D135" s="420">
        <f t="shared" si="28"/>
        <v>18.578938000000001</v>
      </c>
      <c r="E135" s="420">
        <f t="shared" si="28"/>
        <v>0.14780299999999999</v>
      </c>
      <c r="F135" s="420">
        <f t="shared" si="29"/>
        <v>0.87226499999999996</v>
      </c>
      <c r="G135" s="420">
        <f t="shared" si="30"/>
        <v>11.326397</v>
      </c>
      <c r="H135" s="420">
        <f t="shared" si="31"/>
        <v>32.984043999999997</v>
      </c>
      <c r="I135" s="420">
        <f t="shared" si="32"/>
        <v>1.181546</v>
      </c>
      <c r="J135" s="420">
        <f t="shared" si="33"/>
        <v>3.6727999999999997E-2</v>
      </c>
      <c r="K135" s="420">
        <f t="shared" si="34"/>
        <v>16.922812</v>
      </c>
      <c r="L135" s="420">
        <f t="shared" si="35"/>
        <v>6.9481000000000001E-2</v>
      </c>
      <c r="M135" s="420">
        <f t="shared" si="26"/>
        <v>0</v>
      </c>
      <c r="N135" s="420">
        <f t="shared" si="27"/>
        <v>91.176918000000001</v>
      </c>
      <c r="O135" s="212"/>
      <c r="P135" s="212"/>
      <c r="Q135" s="173"/>
      <c r="R135" s="173"/>
      <c r="S135" s="192"/>
      <c r="T135" s="192"/>
      <c r="U135" s="192"/>
      <c r="V135" s="192"/>
      <c r="W135" s="192"/>
      <c r="X135" s="192"/>
      <c r="Y135" s="192"/>
      <c r="Z135" s="192"/>
      <c r="AA135" s="192"/>
      <c r="AB135" s="192"/>
      <c r="AC135" s="173"/>
      <c r="AD135" s="173"/>
      <c r="AE135" s="173"/>
      <c r="AF135" s="173"/>
      <c r="AG135" s="173"/>
      <c r="AH135" s="173"/>
      <c r="AI135" s="173"/>
      <c r="AJ135" s="173"/>
      <c r="AK135" s="173"/>
      <c r="AL135" s="167"/>
    </row>
    <row r="136" spans="1:38">
      <c r="A136" s="226" t="s">
        <v>389</v>
      </c>
      <c r="B136" s="420">
        <f t="shared" si="28"/>
        <v>8.8999999999999995E-5</v>
      </c>
      <c r="C136" s="420">
        <f t="shared" si="28"/>
        <v>0.302562</v>
      </c>
      <c r="D136" s="420">
        <f t="shared" si="28"/>
        <v>0.17838599999999999</v>
      </c>
      <c r="E136" s="420">
        <f t="shared" si="28"/>
        <v>1.9999999999999999E-6</v>
      </c>
      <c r="F136" s="420">
        <f t="shared" si="29"/>
        <v>2.4444E-2</v>
      </c>
      <c r="G136" s="420">
        <f t="shared" si="30"/>
        <v>5.7089000000000001E-2</v>
      </c>
      <c r="H136" s="420">
        <f t="shared" si="31"/>
        <v>6.4402000000000001E-2</v>
      </c>
      <c r="I136" s="420">
        <f t="shared" si="32"/>
        <v>0.31976300000000002</v>
      </c>
      <c r="J136" s="420">
        <f t="shared" si="33"/>
        <v>1.3600000000000001E-3</v>
      </c>
      <c r="K136" s="420">
        <f t="shared" si="34"/>
        <v>1.0552000000000001E-2</v>
      </c>
      <c r="L136" s="420">
        <f t="shared" si="35"/>
        <v>3.6560000000000002E-2</v>
      </c>
      <c r="M136" s="420">
        <f t="shared" si="26"/>
        <v>0</v>
      </c>
      <c r="N136" s="420">
        <f t="shared" si="27"/>
        <v>0.99520900000000012</v>
      </c>
      <c r="O136" s="212"/>
      <c r="P136" s="212"/>
      <c r="Q136" s="173"/>
      <c r="R136" s="173"/>
      <c r="S136" s="192"/>
      <c r="T136" s="192"/>
      <c r="U136" s="192"/>
      <c r="V136" s="192"/>
      <c r="W136" s="192"/>
      <c r="X136" s="192"/>
      <c r="Y136" s="192"/>
      <c r="Z136" s="192"/>
      <c r="AA136" s="192"/>
      <c r="AB136" s="192"/>
      <c r="AC136" s="173"/>
      <c r="AD136" s="173"/>
      <c r="AE136" s="173"/>
      <c r="AF136" s="173"/>
      <c r="AG136" s="173"/>
      <c r="AH136" s="173"/>
      <c r="AI136" s="173"/>
      <c r="AJ136" s="173"/>
      <c r="AK136" s="173"/>
      <c r="AL136" s="167"/>
    </row>
    <row r="137" spans="1:38" s="207" customFormat="1">
      <c r="A137" s="226" t="s">
        <v>133</v>
      </c>
      <c r="B137" s="420">
        <f t="shared" si="28"/>
        <v>4.0177999999999998E-2</v>
      </c>
      <c r="C137" s="420">
        <f t="shared" si="28"/>
        <v>1.0714079999999999</v>
      </c>
      <c r="D137" s="420">
        <f t="shared" si="28"/>
        <v>1.0623590000000001</v>
      </c>
      <c r="E137" s="420">
        <f t="shared" si="28"/>
        <v>4.1022000000000003E-2</v>
      </c>
      <c r="F137" s="420">
        <f t="shared" si="29"/>
        <v>2.0760000000000002E-3</v>
      </c>
      <c r="G137" s="420">
        <f t="shared" si="30"/>
        <v>0.69613000000000003</v>
      </c>
      <c r="H137" s="420">
        <f t="shared" si="31"/>
        <v>2.5588660000000001</v>
      </c>
      <c r="I137" s="420">
        <f t="shared" si="32"/>
        <v>11.600381</v>
      </c>
      <c r="J137" s="420">
        <f t="shared" si="33"/>
        <v>2.8479999999999998E-2</v>
      </c>
      <c r="K137" s="420">
        <f t="shared" si="34"/>
        <v>1.8515189999999999</v>
      </c>
      <c r="L137" s="420">
        <f t="shared" si="35"/>
        <v>0.22323599999999999</v>
      </c>
      <c r="M137" s="420">
        <f t="shared" si="26"/>
        <v>0</v>
      </c>
      <c r="N137" s="420">
        <f t="shared" si="27"/>
        <v>19.175654999999999</v>
      </c>
      <c r="O137" s="212"/>
      <c r="P137" s="212"/>
      <c r="Q137" s="173"/>
      <c r="R137" s="173"/>
      <c r="S137" s="192"/>
      <c r="T137" s="192"/>
      <c r="U137" s="192"/>
      <c r="V137" s="192"/>
      <c r="W137" s="192"/>
      <c r="X137" s="192"/>
      <c r="Y137" s="192"/>
      <c r="Z137" s="192"/>
      <c r="AA137" s="192"/>
      <c r="AB137" s="192"/>
      <c r="AC137" s="173"/>
      <c r="AD137" s="173"/>
      <c r="AE137" s="173"/>
      <c r="AF137" s="173"/>
      <c r="AG137" s="173"/>
      <c r="AH137" s="173"/>
      <c r="AI137" s="173"/>
      <c r="AJ137" s="173"/>
      <c r="AK137" s="173"/>
      <c r="AL137" s="167"/>
    </row>
    <row r="138" spans="1:38" s="207" customFormat="1">
      <c r="A138" s="226" t="s">
        <v>147</v>
      </c>
      <c r="B138" s="420">
        <f t="shared" si="28"/>
        <v>9.0000000000000002E-6</v>
      </c>
      <c r="C138" s="420">
        <f t="shared" si="28"/>
        <v>0.105545</v>
      </c>
      <c r="D138" s="420">
        <f t="shared" si="28"/>
        <v>0.54672299999999996</v>
      </c>
      <c r="E138" s="420">
        <f t="shared" si="28"/>
        <v>1.3625999999999999E-2</v>
      </c>
      <c r="F138" s="420">
        <f t="shared" si="29"/>
        <v>0.58875900000000003</v>
      </c>
      <c r="G138" s="420">
        <f t="shared" si="30"/>
        <v>2.8873850000000001</v>
      </c>
      <c r="H138" s="420">
        <f t="shared" si="31"/>
        <v>0.46614800000000001</v>
      </c>
      <c r="I138" s="420">
        <f t="shared" si="32"/>
        <v>0.41283399999999998</v>
      </c>
      <c r="J138" s="420">
        <f t="shared" si="33"/>
        <v>1.4040000000000001E-3</v>
      </c>
      <c r="K138" s="420">
        <f t="shared" si="34"/>
        <v>0.38099899999999998</v>
      </c>
      <c r="L138" s="420">
        <f t="shared" si="35"/>
        <v>3.5054000000000002E-2</v>
      </c>
      <c r="M138" s="420">
        <f>Q150/1000000</f>
        <v>12.42596</v>
      </c>
      <c r="N138" s="420">
        <f t="shared" si="27"/>
        <v>17.864446000000001</v>
      </c>
      <c r="O138" s="212"/>
      <c r="P138" s="212"/>
      <c r="Q138" s="173"/>
      <c r="R138" s="192"/>
      <c r="S138" s="192"/>
      <c r="T138" s="192"/>
      <c r="U138" s="192"/>
      <c r="V138" s="192"/>
      <c r="W138" s="192"/>
      <c r="X138" s="192"/>
      <c r="Y138" s="192"/>
      <c r="Z138" s="192"/>
      <c r="AA138" s="192"/>
      <c r="AB138" s="192"/>
      <c r="AC138" s="173"/>
      <c r="AD138" s="173"/>
      <c r="AE138" s="173"/>
      <c r="AF138" s="173"/>
      <c r="AG138" s="173"/>
      <c r="AH138" s="173"/>
      <c r="AI138" s="173"/>
      <c r="AJ138" s="173"/>
      <c r="AK138" s="173"/>
      <c r="AL138" s="167"/>
    </row>
    <row r="139" spans="1:38" ht="38.25">
      <c r="A139" s="213" t="s">
        <v>238</v>
      </c>
      <c r="B139" s="420">
        <f>SUM(B132:B138)</f>
        <v>0.101671</v>
      </c>
      <c r="C139" s="420">
        <f>SUM(C132:C138)</f>
        <v>52.599871</v>
      </c>
      <c r="D139" s="420">
        <f>SUM(D132:D138)</f>
        <v>84.223157999999998</v>
      </c>
      <c r="E139" s="420">
        <f t="shared" ref="E139:M139" si="36">SUM(E132:E138)</f>
        <v>0.65940500000000002</v>
      </c>
      <c r="F139" s="420">
        <f t="shared" si="36"/>
        <v>4.4062020000000004</v>
      </c>
      <c r="G139" s="420">
        <f t="shared" si="36"/>
        <v>51.945273</v>
      </c>
      <c r="H139" s="420">
        <f t="shared" si="36"/>
        <v>79.756398000000004</v>
      </c>
      <c r="I139" s="420">
        <f t="shared" si="36"/>
        <v>22.897912999999999</v>
      </c>
      <c r="J139" s="420">
        <f t="shared" si="36"/>
        <v>49.882874999999999</v>
      </c>
      <c r="K139" s="420">
        <f t="shared" si="36"/>
        <v>50.334622000000003</v>
      </c>
      <c r="L139" s="420">
        <f t="shared" si="36"/>
        <v>3.5663850000000008</v>
      </c>
      <c r="M139" s="420">
        <f t="shared" si="36"/>
        <v>12.42596</v>
      </c>
      <c r="N139" s="420">
        <f>SUM(N132:N138)</f>
        <v>412.799733</v>
      </c>
      <c r="O139" s="227"/>
      <c r="P139" s="212"/>
      <c r="Q139" s="173"/>
      <c r="R139" s="173"/>
      <c r="S139" s="192"/>
      <c r="T139" s="192"/>
      <c r="U139" s="192"/>
      <c r="V139" s="192"/>
      <c r="W139" s="192"/>
      <c r="X139" s="192"/>
      <c r="Y139" s="192"/>
      <c r="Z139" s="192"/>
      <c r="AA139" s="192"/>
      <c r="AB139" s="192"/>
      <c r="AC139" s="173"/>
      <c r="AD139" s="173"/>
      <c r="AE139" s="173"/>
      <c r="AF139" s="173"/>
      <c r="AG139" s="173"/>
      <c r="AH139" s="173"/>
      <c r="AI139" s="173"/>
      <c r="AJ139" s="173"/>
      <c r="AK139" s="173"/>
      <c r="AL139" s="167"/>
    </row>
    <row r="140" spans="1:38">
      <c r="A140" s="167"/>
      <c r="B140" s="167"/>
      <c r="C140" s="167"/>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67"/>
      <c r="AK140" s="167"/>
      <c r="AL140" s="167"/>
    </row>
    <row r="141" spans="1:38">
      <c r="A141" s="217"/>
      <c r="B141" s="218"/>
      <c r="C141" s="218"/>
      <c r="D141" s="218"/>
      <c r="E141" s="218"/>
      <c r="F141" s="218"/>
      <c r="G141" s="218"/>
      <c r="H141" s="218"/>
      <c r="I141" s="218"/>
      <c r="J141" s="218"/>
      <c r="K141" s="218"/>
      <c r="L141" s="228"/>
      <c r="M141" s="228"/>
      <c r="N141" s="212"/>
      <c r="O141" s="228"/>
      <c r="P141" s="212"/>
      <c r="Q141" s="212"/>
      <c r="R141" s="212"/>
      <c r="S141" s="173"/>
      <c r="T141" s="173"/>
      <c r="U141" s="173"/>
      <c r="V141" s="173"/>
      <c r="W141" s="173"/>
      <c r="X141" s="173"/>
      <c r="Y141" s="173"/>
      <c r="Z141" s="173"/>
      <c r="AA141" s="173"/>
      <c r="AB141" s="173"/>
      <c r="AC141" s="173"/>
      <c r="AD141" s="173"/>
      <c r="AE141" s="173"/>
      <c r="AF141" s="173"/>
      <c r="AG141" s="173"/>
      <c r="AH141" s="173"/>
      <c r="AI141" s="173"/>
      <c r="AJ141" s="173"/>
      <c r="AK141" s="173"/>
      <c r="AL141" s="173"/>
    </row>
    <row r="142" spans="1:38">
      <c r="A142" s="216" t="s">
        <v>78</v>
      </c>
      <c r="B142" s="218"/>
      <c r="C142" s="218"/>
      <c r="D142" s="218"/>
      <c r="E142" s="218"/>
      <c r="F142" s="218"/>
      <c r="G142" s="218"/>
      <c r="H142" s="218"/>
      <c r="I142" s="218"/>
      <c r="J142" s="218"/>
      <c r="K142" s="218"/>
      <c r="L142" s="228"/>
      <c r="M142" s="228"/>
      <c r="N142" s="212"/>
      <c r="O142" s="228"/>
      <c r="P142" s="212"/>
      <c r="Q142" s="212"/>
      <c r="R142" s="212"/>
      <c r="S142" s="173"/>
      <c r="T142" s="173"/>
      <c r="U142" s="173"/>
      <c r="V142" s="173"/>
      <c r="W142" s="173"/>
      <c r="X142" s="173"/>
      <c r="Y142" s="173"/>
      <c r="Z142" s="173"/>
      <c r="AA142" s="173"/>
      <c r="AB142" s="173"/>
      <c r="AC142" s="173"/>
      <c r="AD142" s="173"/>
      <c r="AE142" s="173"/>
      <c r="AF142" s="173"/>
      <c r="AG142" s="173"/>
      <c r="AH142" s="173"/>
      <c r="AI142" s="173"/>
      <c r="AJ142" s="173"/>
      <c r="AK142" s="173"/>
      <c r="AL142" s="173"/>
    </row>
    <row r="143" spans="1:38" s="230" customFormat="1" ht="38.25">
      <c r="A143" s="183" t="s">
        <v>259</v>
      </c>
      <c r="B143" s="193" t="s">
        <v>88</v>
      </c>
      <c r="C143" s="184" t="s">
        <v>260</v>
      </c>
      <c r="D143" s="193" t="s">
        <v>152</v>
      </c>
      <c r="E143" s="193" t="s">
        <v>153</v>
      </c>
      <c r="F143" s="193" t="s">
        <v>118</v>
      </c>
      <c r="G143" s="193" t="s">
        <v>372</v>
      </c>
      <c r="H143" s="193" t="s">
        <v>119</v>
      </c>
      <c r="I143" s="184" t="s">
        <v>386</v>
      </c>
      <c r="J143" s="193" t="s">
        <v>120</v>
      </c>
      <c r="K143" s="193" t="s">
        <v>121</v>
      </c>
      <c r="L143" s="193" t="s">
        <v>373</v>
      </c>
      <c r="M143" s="193" t="s">
        <v>192</v>
      </c>
      <c r="N143" s="193" t="s">
        <v>126</v>
      </c>
      <c r="O143" s="193" t="s">
        <v>193</v>
      </c>
      <c r="P143" s="193" t="s">
        <v>127</v>
      </c>
      <c r="Q143" s="222" t="s">
        <v>141</v>
      </c>
      <c r="R143" s="193" t="s">
        <v>201</v>
      </c>
      <c r="S143" s="229"/>
      <c r="T143" s="224"/>
      <c r="U143" s="224"/>
    </row>
    <row r="144" spans="1:38">
      <c r="A144" s="231" t="s">
        <v>442</v>
      </c>
      <c r="B144" s="195">
        <v>9148</v>
      </c>
      <c r="C144" s="195">
        <v>36333820</v>
      </c>
      <c r="D144" s="195">
        <v>25290485</v>
      </c>
      <c r="E144" s="195">
        <v>147367</v>
      </c>
      <c r="F144" s="195">
        <v>858126</v>
      </c>
      <c r="G144" s="195">
        <v>575924</v>
      </c>
      <c r="H144" s="195">
        <v>23964757</v>
      </c>
      <c r="I144" s="195">
        <v>76238</v>
      </c>
      <c r="J144" s="195">
        <v>31761759</v>
      </c>
      <c r="K144" s="195">
        <v>5622660</v>
      </c>
      <c r="L144" s="195">
        <v>134</v>
      </c>
      <c r="M144" s="195">
        <v>1171585</v>
      </c>
      <c r="N144" s="195">
        <v>1601790</v>
      </c>
      <c r="O144" s="195">
        <v>23477102</v>
      </c>
      <c r="P144" s="195">
        <v>1951298</v>
      </c>
      <c r="Q144" s="195">
        <v>0</v>
      </c>
      <c r="R144" s="195">
        <f t="shared" ref="R144:R151" si="37">SUM(B144:Q144)</f>
        <v>152842193</v>
      </c>
      <c r="T144" s="173"/>
      <c r="U144" s="173"/>
    </row>
    <row r="145" spans="1:38">
      <c r="A145" s="231" t="s">
        <v>236</v>
      </c>
      <c r="B145" s="195">
        <v>3518</v>
      </c>
      <c r="C145" s="195">
        <v>1966179</v>
      </c>
      <c r="D145" s="195">
        <v>2556164</v>
      </c>
      <c r="E145" s="195">
        <v>71996</v>
      </c>
      <c r="F145" s="195">
        <v>495105</v>
      </c>
      <c r="G145" s="195">
        <v>247209</v>
      </c>
      <c r="H145" s="195">
        <v>7954041</v>
      </c>
      <c r="I145" s="195">
        <v>36633</v>
      </c>
      <c r="J145" s="195">
        <v>2581049</v>
      </c>
      <c r="K145" s="195">
        <v>987133</v>
      </c>
      <c r="L145" s="195">
        <v>51</v>
      </c>
      <c r="M145" s="195">
        <v>163853</v>
      </c>
      <c r="N145" s="195">
        <v>506991</v>
      </c>
      <c r="O145" s="195">
        <v>3232620</v>
      </c>
      <c r="P145" s="195">
        <v>962502</v>
      </c>
      <c r="Q145" s="195">
        <v>0</v>
      </c>
      <c r="R145" s="195">
        <f t="shared" si="37"/>
        <v>21765044</v>
      </c>
      <c r="T145" s="173"/>
      <c r="U145" s="173"/>
    </row>
    <row r="146" spans="1:38">
      <c r="A146" s="231" t="s">
        <v>387</v>
      </c>
      <c r="B146" s="195">
        <v>43092</v>
      </c>
      <c r="C146" s="9">
        <v>3769090</v>
      </c>
      <c r="D146" s="195">
        <v>36010103</v>
      </c>
      <c r="E146" s="195">
        <v>237589</v>
      </c>
      <c r="F146" s="195">
        <v>338688</v>
      </c>
      <c r="G146" s="195">
        <v>403606</v>
      </c>
      <c r="H146" s="195">
        <v>4930192</v>
      </c>
      <c r="I146" s="195">
        <v>16411</v>
      </c>
      <c r="J146" s="195">
        <v>9340130</v>
      </c>
      <c r="K146" s="195">
        <v>1316018</v>
      </c>
      <c r="L146" s="195">
        <v>76</v>
      </c>
      <c r="M146" s="195">
        <v>121879</v>
      </c>
      <c r="N146" s="195">
        <v>47706122</v>
      </c>
      <c r="O146" s="195">
        <v>4459018</v>
      </c>
      <c r="P146" s="195">
        <v>288254</v>
      </c>
      <c r="Q146" s="195">
        <v>0</v>
      </c>
      <c r="R146" s="195">
        <f t="shared" si="37"/>
        <v>108980268</v>
      </c>
      <c r="T146" s="173"/>
      <c r="U146" s="173"/>
    </row>
    <row r="147" spans="1:38">
      <c r="A147" s="231" t="s">
        <v>388</v>
      </c>
      <c r="B147" s="195">
        <v>5637</v>
      </c>
      <c r="C147" s="195">
        <v>9051267</v>
      </c>
      <c r="D147" s="195">
        <v>18578938</v>
      </c>
      <c r="E147" s="195">
        <v>147803</v>
      </c>
      <c r="F147" s="195">
        <v>482597</v>
      </c>
      <c r="G147" s="195">
        <v>389668</v>
      </c>
      <c r="H147" s="195">
        <v>11325332</v>
      </c>
      <c r="I147" s="195">
        <v>1065</v>
      </c>
      <c r="J147" s="195">
        <v>32984044</v>
      </c>
      <c r="K147" s="195">
        <v>1109201</v>
      </c>
      <c r="L147" s="195">
        <v>7</v>
      </c>
      <c r="M147" s="195">
        <v>72338</v>
      </c>
      <c r="N147" s="195">
        <v>36728</v>
      </c>
      <c r="O147" s="195">
        <v>16922812</v>
      </c>
      <c r="P147" s="195">
        <v>69481</v>
      </c>
      <c r="Q147" s="195">
        <v>0</v>
      </c>
      <c r="R147" s="195">
        <f t="shared" si="37"/>
        <v>91176918</v>
      </c>
      <c r="T147" s="173"/>
      <c r="U147" s="173"/>
    </row>
    <row r="148" spans="1:38">
      <c r="A148" s="231" t="s">
        <v>389</v>
      </c>
      <c r="B148" s="195">
        <v>89</v>
      </c>
      <c r="C148" s="195">
        <v>302562</v>
      </c>
      <c r="D148" s="195">
        <v>178386</v>
      </c>
      <c r="E148" s="195">
        <v>2</v>
      </c>
      <c r="F148" s="195">
        <v>131</v>
      </c>
      <c r="G148" s="195">
        <v>24313</v>
      </c>
      <c r="H148" s="195">
        <v>56971</v>
      </c>
      <c r="I148" s="195">
        <v>118</v>
      </c>
      <c r="J148" s="195">
        <v>64402</v>
      </c>
      <c r="K148" s="195">
        <v>319747</v>
      </c>
      <c r="L148" s="195">
        <v>8</v>
      </c>
      <c r="M148" s="195">
        <v>8</v>
      </c>
      <c r="N148" s="195">
        <v>1360</v>
      </c>
      <c r="O148" s="195">
        <v>10552</v>
      </c>
      <c r="P148" s="195">
        <v>36560</v>
      </c>
      <c r="Q148" s="195">
        <v>0</v>
      </c>
      <c r="R148" s="195">
        <f t="shared" si="37"/>
        <v>995209</v>
      </c>
      <c r="S148" s="232"/>
      <c r="T148" s="233"/>
      <c r="U148" s="233"/>
    </row>
    <row r="149" spans="1:38">
      <c r="A149" s="231" t="s">
        <v>133</v>
      </c>
      <c r="B149" s="195">
        <v>40178</v>
      </c>
      <c r="C149" s="195">
        <v>1071408</v>
      </c>
      <c r="D149" s="195">
        <v>1062359</v>
      </c>
      <c r="E149" s="195">
        <v>41022</v>
      </c>
      <c r="F149" s="195">
        <v>2076</v>
      </c>
      <c r="G149" s="195">
        <v>0</v>
      </c>
      <c r="H149" s="195">
        <v>688028</v>
      </c>
      <c r="I149" s="195">
        <v>8102</v>
      </c>
      <c r="J149" s="195">
        <v>2558866</v>
      </c>
      <c r="K149" s="195">
        <v>11590050</v>
      </c>
      <c r="L149" s="195">
        <v>58</v>
      </c>
      <c r="M149" s="195">
        <v>10273</v>
      </c>
      <c r="N149" s="195">
        <v>28480</v>
      </c>
      <c r="O149" s="195">
        <v>1851519</v>
      </c>
      <c r="P149" s="195">
        <v>223236</v>
      </c>
      <c r="Q149" s="195">
        <v>0</v>
      </c>
      <c r="R149" s="195">
        <f t="shared" si="37"/>
        <v>19175655</v>
      </c>
      <c r="T149" s="173"/>
      <c r="U149" s="173"/>
    </row>
    <row r="150" spans="1:38">
      <c r="A150" s="231" t="s">
        <v>147</v>
      </c>
      <c r="B150" s="195">
        <v>9</v>
      </c>
      <c r="C150" s="195">
        <v>105545</v>
      </c>
      <c r="D150" s="195">
        <v>546723</v>
      </c>
      <c r="E150" s="195">
        <v>13626</v>
      </c>
      <c r="F150" s="195">
        <v>588758</v>
      </c>
      <c r="G150" s="195">
        <v>1</v>
      </c>
      <c r="H150" s="195">
        <v>2887128</v>
      </c>
      <c r="I150" s="195">
        <v>257</v>
      </c>
      <c r="J150" s="195">
        <v>466148</v>
      </c>
      <c r="K150" s="195">
        <v>412746</v>
      </c>
      <c r="L150" s="195">
        <v>3</v>
      </c>
      <c r="M150" s="195">
        <v>85</v>
      </c>
      <c r="N150" s="195">
        <v>1404</v>
      </c>
      <c r="O150" s="195">
        <v>380999</v>
      </c>
      <c r="P150" s="195">
        <v>35054</v>
      </c>
      <c r="Q150" s="185">
        <v>12425960</v>
      </c>
      <c r="R150" s="195">
        <f t="shared" si="37"/>
        <v>17864446</v>
      </c>
      <c r="T150" s="173"/>
      <c r="U150" s="173"/>
    </row>
    <row r="151" spans="1:38">
      <c r="A151" s="195" t="s">
        <v>244</v>
      </c>
      <c r="B151" s="195">
        <f t="shared" ref="B151:Q151" si="38">SUM(B144:B150)</f>
        <v>101671</v>
      </c>
      <c r="C151" s="195">
        <f t="shared" si="38"/>
        <v>52599871</v>
      </c>
      <c r="D151" s="195">
        <f t="shared" si="38"/>
        <v>84223158</v>
      </c>
      <c r="E151" s="195">
        <f t="shared" si="38"/>
        <v>659405</v>
      </c>
      <c r="F151" s="195">
        <f t="shared" si="38"/>
        <v>2765481</v>
      </c>
      <c r="G151" s="195">
        <f t="shared" si="38"/>
        <v>1640721</v>
      </c>
      <c r="H151" s="195">
        <f t="shared" si="38"/>
        <v>51806449</v>
      </c>
      <c r="I151" s="195">
        <f t="shared" si="38"/>
        <v>138824</v>
      </c>
      <c r="J151" s="195">
        <f t="shared" si="38"/>
        <v>79756398</v>
      </c>
      <c r="K151" s="195">
        <f t="shared" si="38"/>
        <v>21357555</v>
      </c>
      <c r="L151" s="195">
        <f t="shared" si="38"/>
        <v>337</v>
      </c>
      <c r="M151" s="195">
        <f t="shared" si="38"/>
        <v>1540021</v>
      </c>
      <c r="N151" s="195">
        <f t="shared" si="38"/>
        <v>49882875</v>
      </c>
      <c r="O151" s="195">
        <f t="shared" si="38"/>
        <v>50334622</v>
      </c>
      <c r="P151" s="195">
        <f t="shared" si="38"/>
        <v>3566385</v>
      </c>
      <c r="Q151" s="195">
        <f t="shared" si="38"/>
        <v>12425960</v>
      </c>
      <c r="R151" s="195">
        <f t="shared" si="37"/>
        <v>412799733</v>
      </c>
      <c r="T151" s="173"/>
      <c r="U151" s="173"/>
      <c r="V151" s="173"/>
    </row>
    <row r="152" spans="1:38">
      <c r="A152" s="173"/>
      <c r="B152" s="192"/>
      <c r="C152" s="192"/>
      <c r="D152" s="192"/>
      <c r="E152" s="192"/>
      <c r="F152" s="192"/>
      <c r="G152" s="120"/>
      <c r="H152" s="192"/>
      <c r="I152" s="192"/>
      <c r="J152" s="192"/>
      <c r="K152" s="192"/>
      <c r="L152" s="192"/>
      <c r="M152" s="192"/>
      <c r="N152" s="192"/>
      <c r="O152" s="192"/>
      <c r="P152" s="192"/>
      <c r="Q152" s="173"/>
      <c r="R152" s="173"/>
      <c r="S152" s="173"/>
      <c r="T152" s="192"/>
      <c r="U152" s="173"/>
      <c r="V152" s="173"/>
      <c r="W152" s="173"/>
      <c r="X152" s="192"/>
      <c r="Y152" s="173"/>
      <c r="Z152" s="173"/>
      <c r="AA152" s="173"/>
      <c r="AB152" s="192"/>
      <c r="AC152" s="173"/>
      <c r="AD152" s="173"/>
      <c r="AE152" s="173"/>
      <c r="AF152" s="173"/>
      <c r="AG152" s="173"/>
      <c r="AH152" s="173"/>
      <c r="AI152" s="173"/>
      <c r="AJ152" s="173"/>
      <c r="AK152" s="173"/>
      <c r="AL152" s="173"/>
    </row>
    <row r="153" spans="1:38">
      <c r="A153" s="173"/>
      <c r="B153" s="173"/>
      <c r="C153" s="173"/>
      <c r="D153" s="173"/>
      <c r="E153" s="173"/>
      <c r="F153" s="173"/>
      <c r="G153" s="120"/>
      <c r="H153" s="173"/>
      <c r="I153" s="173"/>
      <c r="J153" s="173"/>
      <c r="K153" s="173"/>
      <c r="L153" s="173"/>
      <c r="M153" s="173"/>
      <c r="N153" s="173"/>
      <c r="O153" s="173"/>
      <c r="P153" s="173"/>
      <c r="Q153" s="173"/>
      <c r="R153" s="173"/>
      <c r="S153" s="173"/>
      <c r="T153" s="192"/>
      <c r="U153" s="173"/>
      <c r="V153" s="173"/>
      <c r="W153" s="173"/>
      <c r="X153" s="192"/>
      <c r="Y153" s="173"/>
      <c r="Z153" s="173"/>
      <c r="AA153" s="173"/>
      <c r="AB153" s="192"/>
      <c r="AC153" s="173"/>
      <c r="AD153" s="173"/>
      <c r="AE153" s="173"/>
      <c r="AF153" s="173"/>
      <c r="AG153" s="173"/>
      <c r="AH153" s="173"/>
      <c r="AI153" s="173"/>
      <c r="AJ153" s="173"/>
      <c r="AK153" s="173"/>
      <c r="AL153" s="173"/>
    </row>
    <row r="154" spans="1:38" ht="18.95" customHeight="1">
      <c r="A154" s="173"/>
      <c r="B154" s="173"/>
      <c r="C154" s="173"/>
      <c r="D154" s="173"/>
      <c r="E154" s="173"/>
      <c r="F154" s="173"/>
      <c r="G154" s="121"/>
      <c r="H154" s="173"/>
      <c r="I154" s="173"/>
      <c r="J154" s="173"/>
      <c r="K154" s="173"/>
      <c r="L154" s="173"/>
      <c r="M154" s="173"/>
      <c r="N154" s="173"/>
      <c r="O154" s="173"/>
      <c r="P154" s="173"/>
      <c r="Q154" s="173"/>
      <c r="R154" s="173"/>
      <c r="S154" s="173"/>
      <c r="T154" s="192"/>
      <c r="U154" s="173"/>
      <c r="V154" s="173"/>
      <c r="W154" s="173"/>
      <c r="X154" s="192"/>
      <c r="Y154" s="173"/>
      <c r="Z154" s="173"/>
      <c r="AA154" s="173"/>
      <c r="AB154" s="192"/>
      <c r="AC154" s="173"/>
      <c r="AD154" s="173"/>
      <c r="AE154" s="173"/>
      <c r="AF154" s="173"/>
      <c r="AG154" s="173"/>
      <c r="AH154" s="173"/>
      <c r="AI154" s="173"/>
      <c r="AJ154" s="173"/>
      <c r="AK154" s="173"/>
      <c r="AL154" s="173"/>
    </row>
    <row r="155" spans="1:38" ht="18.95" customHeight="1">
      <c r="A155" s="173"/>
      <c r="B155" s="173"/>
      <c r="C155" s="173"/>
      <c r="D155" s="173"/>
      <c r="E155" s="173"/>
      <c r="F155" s="173"/>
      <c r="G155" s="234"/>
      <c r="H155" s="173"/>
      <c r="I155" s="173"/>
      <c r="J155" s="173"/>
      <c r="K155" s="173"/>
      <c r="L155" s="173"/>
      <c r="M155" s="173"/>
      <c r="N155" s="173"/>
      <c r="O155" s="173"/>
      <c r="P155" s="173"/>
      <c r="Q155" s="173"/>
      <c r="R155" s="173"/>
      <c r="S155" s="173"/>
      <c r="T155" s="192"/>
      <c r="U155" s="173"/>
      <c r="V155" s="173"/>
      <c r="W155" s="173"/>
      <c r="X155" s="192"/>
      <c r="Y155" s="173"/>
      <c r="Z155" s="173"/>
      <c r="AA155" s="173"/>
      <c r="AB155" s="192"/>
      <c r="AC155" s="173"/>
      <c r="AD155" s="173"/>
      <c r="AE155" s="173"/>
      <c r="AF155" s="173"/>
      <c r="AG155" s="173"/>
      <c r="AH155" s="173"/>
      <c r="AI155" s="173"/>
      <c r="AJ155" s="173"/>
      <c r="AK155" s="173"/>
      <c r="AL155" s="173"/>
    </row>
    <row r="156" spans="1:38" ht="18.95" customHeight="1">
      <c r="A156" s="173"/>
      <c r="B156" s="173"/>
      <c r="C156" s="173"/>
      <c r="D156" s="173"/>
      <c r="E156" s="173"/>
      <c r="F156" s="173"/>
      <c r="G156" s="173"/>
      <c r="H156" s="173"/>
      <c r="I156" s="173"/>
      <c r="J156" s="173"/>
      <c r="K156" s="173"/>
      <c r="L156" s="173"/>
      <c r="M156" s="173"/>
      <c r="N156" s="173"/>
      <c r="O156" s="173"/>
      <c r="P156" s="173"/>
      <c r="Q156" s="173"/>
      <c r="R156" s="173"/>
      <c r="S156" s="173"/>
      <c r="T156" s="192"/>
      <c r="U156" s="173"/>
      <c r="V156" s="173"/>
      <c r="W156" s="173"/>
      <c r="X156" s="192"/>
      <c r="Y156" s="173"/>
      <c r="Z156" s="173"/>
      <c r="AA156" s="173"/>
      <c r="AB156" s="192"/>
      <c r="AC156" s="173"/>
      <c r="AD156" s="173"/>
      <c r="AE156" s="173"/>
      <c r="AF156" s="173"/>
      <c r="AG156" s="173"/>
      <c r="AH156" s="173"/>
      <c r="AI156" s="173"/>
      <c r="AJ156" s="173"/>
      <c r="AK156" s="173"/>
      <c r="AL156" s="173"/>
    </row>
    <row r="157" spans="1:38" ht="18.95" customHeight="1">
      <c r="A157" s="173"/>
      <c r="B157" s="173"/>
      <c r="C157" s="173"/>
      <c r="D157" s="173"/>
      <c r="E157" s="173"/>
      <c r="F157" s="173"/>
      <c r="G157" s="173"/>
      <c r="H157" s="173"/>
      <c r="I157" s="173"/>
      <c r="J157" s="173"/>
      <c r="K157" s="173"/>
      <c r="L157" s="173"/>
      <c r="M157" s="173"/>
      <c r="N157" s="173"/>
      <c r="O157" s="173"/>
      <c r="P157" s="173"/>
      <c r="Q157" s="173"/>
      <c r="R157" s="173"/>
      <c r="S157" s="173"/>
      <c r="T157" s="192"/>
      <c r="U157" s="173"/>
      <c r="V157" s="173"/>
      <c r="W157" s="173"/>
      <c r="X157" s="192"/>
      <c r="Y157" s="173"/>
      <c r="Z157" s="173"/>
      <c r="AA157" s="173"/>
      <c r="AB157" s="192"/>
      <c r="AC157" s="173"/>
      <c r="AD157" s="173"/>
      <c r="AE157" s="173"/>
      <c r="AF157" s="173"/>
      <c r="AG157" s="173"/>
      <c r="AH157" s="173"/>
      <c r="AI157" s="173"/>
      <c r="AJ157" s="173"/>
      <c r="AK157" s="173"/>
      <c r="AL157" s="173"/>
    </row>
    <row r="158" spans="1:38" ht="18.95" customHeight="1">
      <c r="A158" s="173"/>
      <c r="B158" s="173"/>
      <c r="C158" s="173"/>
      <c r="D158" s="173"/>
      <c r="E158" s="173"/>
      <c r="F158" s="173"/>
      <c r="G158" s="173"/>
      <c r="H158" s="173"/>
      <c r="I158" s="173"/>
      <c r="J158" s="173"/>
      <c r="K158" s="173"/>
      <c r="L158" s="173"/>
      <c r="M158" s="173"/>
      <c r="N158" s="173"/>
      <c r="O158" s="173"/>
      <c r="P158" s="173"/>
      <c r="Q158" s="173"/>
      <c r="R158" s="173"/>
      <c r="S158" s="173"/>
      <c r="T158" s="192"/>
      <c r="U158" s="173"/>
      <c r="V158" s="173"/>
      <c r="W158" s="173"/>
      <c r="X158" s="192"/>
      <c r="Y158" s="173"/>
      <c r="Z158" s="173"/>
      <c r="AA158" s="173"/>
      <c r="AB158" s="192"/>
      <c r="AC158" s="173"/>
      <c r="AD158" s="173"/>
      <c r="AE158" s="173"/>
      <c r="AF158" s="173"/>
      <c r="AG158" s="173"/>
      <c r="AH158" s="173"/>
      <c r="AI158" s="173"/>
      <c r="AJ158" s="173"/>
      <c r="AK158" s="173"/>
      <c r="AL158" s="173"/>
    </row>
    <row r="159" spans="1:38" ht="18.95" customHeight="1">
      <c r="A159" s="173"/>
      <c r="B159" s="173"/>
      <c r="C159" s="173"/>
      <c r="D159" s="173"/>
      <c r="E159" s="173"/>
      <c r="F159" s="173"/>
      <c r="G159" s="173"/>
      <c r="H159" s="173"/>
      <c r="I159" s="173"/>
      <c r="J159" s="173"/>
      <c r="K159" s="173"/>
      <c r="L159" s="173"/>
      <c r="M159" s="173"/>
      <c r="N159" s="173"/>
      <c r="O159" s="234"/>
      <c r="P159" s="173"/>
      <c r="Q159" s="173"/>
      <c r="R159" s="173"/>
      <c r="S159" s="173"/>
      <c r="T159" s="192"/>
      <c r="U159" s="173"/>
      <c r="V159" s="173"/>
      <c r="W159" s="173"/>
      <c r="X159" s="192"/>
      <c r="Y159" s="173"/>
      <c r="Z159" s="173"/>
      <c r="AA159" s="173"/>
      <c r="AB159" s="192"/>
      <c r="AC159" s="173"/>
      <c r="AD159" s="173"/>
      <c r="AE159" s="173"/>
      <c r="AF159" s="173"/>
      <c r="AG159" s="173"/>
      <c r="AH159" s="173"/>
      <c r="AI159" s="173"/>
      <c r="AJ159" s="173"/>
      <c r="AK159" s="173"/>
      <c r="AL159" s="173"/>
    </row>
    <row r="160" spans="1:38" ht="18.95" customHeight="1">
      <c r="A160" s="173"/>
      <c r="B160" s="173"/>
      <c r="C160" s="173"/>
      <c r="D160" s="173"/>
      <c r="E160" s="173"/>
      <c r="F160" s="173"/>
      <c r="G160" s="173"/>
      <c r="H160" s="173"/>
      <c r="I160" s="173"/>
      <c r="J160" s="173"/>
      <c r="K160" s="173"/>
      <c r="L160" s="173"/>
      <c r="M160" s="173"/>
      <c r="N160" s="173"/>
      <c r="O160" s="173"/>
      <c r="P160" s="173"/>
      <c r="Q160" s="173"/>
      <c r="R160" s="173"/>
      <c r="S160" s="173"/>
      <c r="T160" s="192"/>
      <c r="U160" s="173"/>
      <c r="V160" s="173"/>
      <c r="W160" s="173"/>
      <c r="X160" s="192"/>
      <c r="Y160" s="173"/>
      <c r="Z160" s="173"/>
      <c r="AA160" s="173"/>
      <c r="AB160" s="192"/>
      <c r="AC160" s="173"/>
      <c r="AD160" s="173"/>
      <c r="AE160" s="173"/>
      <c r="AF160" s="173"/>
      <c r="AG160" s="173"/>
      <c r="AH160" s="173"/>
      <c r="AI160" s="173"/>
      <c r="AJ160" s="173"/>
      <c r="AK160" s="173"/>
      <c r="AL160" s="173"/>
    </row>
    <row r="161" spans="1:38" ht="18.95" customHeight="1">
      <c r="A161" s="173"/>
      <c r="B161" s="173"/>
      <c r="C161" s="173"/>
      <c r="D161" s="173"/>
      <c r="E161" s="173"/>
      <c r="F161" s="173"/>
      <c r="G161" s="173"/>
      <c r="H161" s="173"/>
      <c r="I161" s="173"/>
      <c r="J161" s="173"/>
      <c r="K161" s="173"/>
      <c r="L161" s="173"/>
      <c r="M161" s="173"/>
      <c r="N161" s="173"/>
      <c r="O161" s="173"/>
      <c r="P161" s="173"/>
      <c r="Q161" s="173"/>
      <c r="R161" s="173"/>
      <c r="S161" s="173"/>
      <c r="T161" s="192"/>
      <c r="U161" s="173"/>
      <c r="V161" s="173"/>
      <c r="W161" s="173"/>
      <c r="X161" s="192"/>
      <c r="Y161" s="173"/>
      <c r="Z161" s="173"/>
      <c r="AA161" s="173"/>
      <c r="AB161" s="192"/>
      <c r="AC161" s="173"/>
      <c r="AD161" s="173"/>
      <c r="AE161" s="173"/>
      <c r="AF161" s="173"/>
      <c r="AG161" s="173"/>
      <c r="AH161" s="173"/>
      <c r="AI161" s="173"/>
      <c r="AJ161" s="173"/>
      <c r="AK161" s="173"/>
      <c r="AL161" s="173"/>
    </row>
    <row r="162" spans="1:38" ht="18.95" customHeight="1">
      <c r="A162" s="173"/>
      <c r="B162" s="173"/>
      <c r="C162" s="173"/>
      <c r="D162" s="173"/>
      <c r="E162" s="173"/>
      <c r="F162" s="173"/>
      <c r="G162" s="173"/>
      <c r="H162" s="173"/>
      <c r="I162" s="173"/>
      <c r="J162" s="173"/>
      <c r="K162" s="173"/>
      <c r="L162" s="173"/>
      <c r="M162" s="173"/>
      <c r="N162" s="173"/>
      <c r="O162" s="173"/>
      <c r="P162" s="173"/>
      <c r="Q162" s="173"/>
      <c r="R162" s="173"/>
      <c r="S162" s="173"/>
      <c r="T162" s="192"/>
      <c r="U162" s="173"/>
      <c r="V162" s="173"/>
      <c r="W162" s="173"/>
      <c r="X162" s="192"/>
      <c r="Y162" s="173"/>
      <c r="Z162" s="173"/>
      <c r="AA162" s="173"/>
      <c r="AB162" s="192"/>
      <c r="AC162" s="173"/>
      <c r="AD162" s="173"/>
      <c r="AE162" s="173"/>
      <c r="AF162" s="173"/>
      <c r="AG162" s="173"/>
      <c r="AH162" s="173"/>
      <c r="AI162" s="173"/>
      <c r="AJ162" s="173"/>
      <c r="AK162" s="173"/>
      <c r="AL162" s="173"/>
    </row>
    <row r="163" spans="1:38" ht="18.95" customHeight="1">
      <c r="A163" s="173"/>
      <c r="B163" s="173"/>
      <c r="C163" s="173"/>
      <c r="D163" s="173"/>
      <c r="E163" s="173"/>
      <c r="F163" s="173"/>
      <c r="G163" s="173"/>
      <c r="H163" s="173"/>
      <c r="I163" s="173"/>
      <c r="J163" s="173"/>
      <c r="K163" s="173"/>
      <c r="L163" s="173"/>
      <c r="M163" s="173"/>
      <c r="N163" s="173"/>
      <c r="O163" s="173"/>
      <c r="P163" s="173"/>
      <c r="Q163" s="173"/>
      <c r="R163" s="173"/>
      <c r="S163" s="173"/>
      <c r="T163" s="192"/>
      <c r="U163" s="173"/>
      <c r="V163" s="173"/>
      <c r="W163" s="173"/>
      <c r="X163" s="192"/>
      <c r="Y163" s="173"/>
      <c r="Z163" s="173"/>
      <c r="AA163" s="173"/>
      <c r="AB163" s="192"/>
      <c r="AC163" s="173"/>
      <c r="AD163" s="173"/>
      <c r="AE163" s="173"/>
      <c r="AF163" s="173"/>
      <c r="AG163" s="173"/>
      <c r="AH163" s="173"/>
      <c r="AI163" s="173"/>
      <c r="AJ163" s="173"/>
      <c r="AK163" s="173"/>
      <c r="AL163" s="173"/>
    </row>
    <row r="164" spans="1:38">
      <c r="A164" s="173"/>
      <c r="B164" s="173"/>
      <c r="C164" s="173"/>
      <c r="D164" s="173"/>
      <c r="E164" s="173"/>
      <c r="F164" s="173"/>
      <c r="G164" s="173"/>
      <c r="H164" s="173"/>
      <c r="I164" s="173"/>
      <c r="J164" s="173"/>
      <c r="K164" s="173"/>
      <c r="L164" s="173"/>
      <c r="M164" s="173"/>
      <c r="N164" s="173"/>
      <c r="O164" s="173"/>
      <c r="P164" s="173"/>
      <c r="Q164" s="173"/>
      <c r="R164" s="173"/>
      <c r="S164" s="173"/>
      <c r="T164" s="192"/>
      <c r="U164" s="173"/>
      <c r="V164" s="173"/>
      <c r="W164" s="173"/>
      <c r="X164" s="192"/>
      <c r="Y164" s="173"/>
      <c r="Z164" s="173"/>
      <c r="AA164" s="173"/>
      <c r="AB164" s="192"/>
      <c r="AC164" s="173"/>
      <c r="AD164" s="173"/>
      <c r="AE164" s="173"/>
      <c r="AF164" s="173"/>
      <c r="AG164" s="173"/>
      <c r="AH164" s="173"/>
      <c r="AI164" s="173"/>
      <c r="AJ164" s="173"/>
      <c r="AK164" s="173"/>
      <c r="AL164" s="173"/>
    </row>
    <row r="165" spans="1:38" ht="30" customHeight="1">
      <c r="A165" s="533" t="s">
        <v>77</v>
      </c>
      <c r="B165" s="533"/>
      <c r="C165" s="533"/>
      <c r="D165" s="533"/>
      <c r="E165" s="173"/>
      <c r="F165" s="173"/>
      <c r="G165" s="173"/>
      <c r="H165" s="173"/>
      <c r="I165" s="173"/>
      <c r="J165" s="173"/>
      <c r="K165" s="173"/>
      <c r="L165" s="173"/>
      <c r="M165" s="173"/>
      <c r="N165" s="173"/>
      <c r="O165" s="173"/>
      <c r="P165" s="173"/>
      <c r="Q165" s="173"/>
      <c r="R165" s="173"/>
      <c r="S165" s="173"/>
      <c r="T165" s="192"/>
      <c r="U165" s="173"/>
      <c r="V165" s="173"/>
      <c r="W165" s="173"/>
      <c r="X165" s="192"/>
      <c r="Y165" s="173"/>
      <c r="Z165" s="173"/>
      <c r="AA165" s="173"/>
      <c r="AB165" s="192"/>
      <c r="AC165" s="173"/>
      <c r="AD165" s="173"/>
      <c r="AE165" s="173"/>
      <c r="AF165" s="173"/>
      <c r="AG165" s="173"/>
      <c r="AH165" s="173"/>
      <c r="AI165" s="173"/>
      <c r="AJ165" s="173"/>
      <c r="AK165" s="173"/>
      <c r="AL165" s="173"/>
    </row>
    <row r="166" spans="1:38" ht="12" customHeight="1">
      <c r="A166" s="170"/>
      <c r="B166" s="170"/>
      <c r="C166" s="170"/>
      <c r="D166" s="170"/>
      <c r="E166" s="173"/>
      <c r="F166" s="173"/>
      <c r="G166" s="173"/>
      <c r="H166" s="173"/>
      <c r="I166" s="173"/>
      <c r="J166" s="173"/>
      <c r="K166" s="173"/>
      <c r="L166" s="173"/>
      <c r="M166" s="173"/>
      <c r="N166" s="173"/>
      <c r="O166" s="173"/>
      <c r="P166" s="173"/>
      <c r="Q166" s="173"/>
      <c r="R166" s="173"/>
      <c r="S166" s="173"/>
      <c r="T166" s="192"/>
      <c r="U166" s="173"/>
      <c r="V166" s="173"/>
      <c r="W166" s="173"/>
      <c r="X166" s="192"/>
      <c r="Y166" s="173"/>
      <c r="Z166" s="173"/>
      <c r="AA166" s="173"/>
      <c r="AB166" s="192"/>
      <c r="AC166" s="173"/>
      <c r="AD166" s="173"/>
      <c r="AE166" s="173"/>
      <c r="AF166" s="173"/>
      <c r="AG166" s="173"/>
      <c r="AH166" s="173"/>
      <c r="AI166" s="173"/>
      <c r="AJ166" s="173"/>
      <c r="AK166" s="173"/>
      <c r="AL166" s="173"/>
    </row>
    <row r="167" spans="1:38" ht="12" customHeight="1">
      <c r="A167" s="171" t="s">
        <v>22</v>
      </c>
      <c r="B167" s="170"/>
      <c r="C167" s="170"/>
      <c r="D167" s="170"/>
      <c r="E167" s="173"/>
      <c r="F167" s="173"/>
      <c r="G167" s="173"/>
      <c r="H167" s="173"/>
      <c r="I167" s="173"/>
      <c r="J167" s="173"/>
      <c r="K167" s="173"/>
      <c r="L167" s="173"/>
      <c r="M167" s="173"/>
      <c r="N167" s="173"/>
      <c r="O167" s="173"/>
      <c r="P167" s="173"/>
      <c r="Q167" s="173"/>
      <c r="R167" s="173"/>
      <c r="S167" s="173"/>
      <c r="T167" s="192"/>
      <c r="U167" s="173"/>
      <c r="V167" s="173"/>
      <c r="W167" s="173"/>
      <c r="X167" s="192"/>
      <c r="Y167" s="173"/>
      <c r="Z167" s="173"/>
      <c r="AA167" s="173"/>
      <c r="AB167" s="192"/>
      <c r="AC167" s="173"/>
      <c r="AD167" s="173"/>
      <c r="AE167" s="173"/>
      <c r="AF167" s="173"/>
      <c r="AG167" s="173"/>
      <c r="AH167" s="173"/>
      <c r="AI167" s="173"/>
      <c r="AJ167" s="173"/>
      <c r="AK167" s="173"/>
      <c r="AL167" s="173"/>
    </row>
    <row r="168" spans="1:38" ht="12" customHeight="1">
      <c r="A168" s="170"/>
      <c r="B168" s="170"/>
      <c r="C168" s="170"/>
      <c r="D168" s="170"/>
      <c r="E168" s="173"/>
      <c r="F168" s="173"/>
      <c r="G168" s="173"/>
      <c r="H168" s="173"/>
      <c r="I168" s="173"/>
      <c r="J168" s="173"/>
      <c r="K168" s="173"/>
      <c r="L168" s="173"/>
      <c r="M168" s="173"/>
      <c r="N168" s="173"/>
      <c r="O168" s="173"/>
      <c r="P168" s="173"/>
      <c r="Q168" s="173"/>
      <c r="R168" s="173"/>
      <c r="S168" s="173"/>
      <c r="T168" s="192"/>
      <c r="U168" s="173"/>
      <c r="V168" s="173"/>
      <c r="W168" s="173"/>
      <c r="X168" s="192"/>
      <c r="Y168" s="173"/>
      <c r="Z168" s="173"/>
      <c r="AA168" s="173"/>
      <c r="AB168" s="192"/>
      <c r="AC168" s="173"/>
      <c r="AD168" s="173"/>
      <c r="AE168" s="173"/>
      <c r="AF168" s="173"/>
      <c r="AG168" s="173"/>
      <c r="AH168" s="173"/>
      <c r="AI168" s="173"/>
      <c r="AJ168" s="173"/>
      <c r="AK168" s="173"/>
      <c r="AL168" s="173"/>
    </row>
    <row r="169" spans="1:38" s="235" customFormat="1">
      <c r="A169" s="173" t="s">
        <v>97</v>
      </c>
      <c r="B169" s="173"/>
      <c r="C169" s="173"/>
      <c r="D169" s="173"/>
      <c r="E169" s="173"/>
      <c r="F169" s="173"/>
      <c r="G169" s="173"/>
      <c r="H169" s="173"/>
      <c r="I169" s="173"/>
      <c r="J169" s="173"/>
      <c r="K169" s="173"/>
      <c r="L169" s="173"/>
      <c r="M169" s="173"/>
      <c r="N169" s="173"/>
      <c r="O169" s="173"/>
      <c r="P169" s="173"/>
      <c r="Q169" s="173"/>
      <c r="R169" s="173"/>
      <c r="S169" s="173"/>
      <c r="T169" s="192"/>
      <c r="U169" s="173"/>
      <c r="V169" s="173"/>
      <c r="W169" s="173"/>
      <c r="X169" s="192"/>
      <c r="Y169" s="173"/>
      <c r="Z169" s="173"/>
      <c r="AA169" s="173"/>
      <c r="AB169" s="192"/>
      <c r="AC169" s="173"/>
      <c r="AD169" s="173"/>
      <c r="AE169" s="173"/>
      <c r="AF169" s="173"/>
      <c r="AG169" s="173"/>
      <c r="AH169" s="173"/>
      <c r="AI169" s="173"/>
      <c r="AJ169" s="173"/>
      <c r="AK169" s="173"/>
      <c r="AL169" s="173"/>
    </row>
    <row r="170" spans="1:38" ht="25.5">
      <c r="A170" s="183" t="s">
        <v>247</v>
      </c>
      <c r="B170" s="193" t="s">
        <v>88</v>
      </c>
      <c r="C170" s="184" t="s">
        <v>260</v>
      </c>
      <c r="D170" s="193" t="s">
        <v>182</v>
      </c>
      <c r="E170" s="193" t="s">
        <v>153</v>
      </c>
      <c r="F170" s="193" t="s">
        <v>167</v>
      </c>
      <c r="G170" s="193" t="s">
        <v>183</v>
      </c>
      <c r="H170" s="193" t="s">
        <v>120</v>
      </c>
      <c r="I170" s="193" t="s">
        <v>121</v>
      </c>
      <c r="J170" s="193" t="s">
        <v>126</v>
      </c>
      <c r="K170" s="193" t="s">
        <v>184</v>
      </c>
      <c r="L170" s="193" t="s">
        <v>127</v>
      </c>
      <c r="M170" s="193" t="s">
        <v>141</v>
      </c>
      <c r="N170" s="193" t="s">
        <v>201</v>
      </c>
      <c r="O170" s="224"/>
      <c r="P170" s="224"/>
      <c r="Q170" s="236"/>
      <c r="R170" s="224"/>
      <c r="S170" s="224"/>
      <c r="T170" s="236"/>
      <c r="U170" s="224"/>
      <c r="V170" s="224"/>
      <c r="W170" s="224"/>
      <c r="X170" s="236"/>
      <c r="Y170" s="224"/>
      <c r="Z170" s="224"/>
      <c r="AA170" s="224"/>
      <c r="AB170" s="224"/>
      <c r="AC170" s="167"/>
      <c r="AD170" s="167"/>
      <c r="AE170" s="167"/>
      <c r="AF170" s="167"/>
      <c r="AG170" s="167"/>
      <c r="AH170" s="167"/>
      <c r="AI170" s="167"/>
      <c r="AJ170" s="167"/>
      <c r="AK170" s="167"/>
      <c r="AL170" s="167"/>
    </row>
    <row r="171" spans="1:38" ht="25.5">
      <c r="A171" s="183" t="s">
        <v>165</v>
      </c>
      <c r="B171" s="205">
        <f>B185</f>
        <v>2.6634765625000001</v>
      </c>
      <c r="C171" s="205">
        <f>C185</f>
        <v>17.431845703124999</v>
      </c>
      <c r="D171" s="205">
        <f t="shared" ref="D171:M171" si="39">D185</f>
        <v>698.67524414062495</v>
      </c>
      <c r="E171" s="205">
        <f t="shared" si="39"/>
        <v>12.410058593750001</v>
      </c>
      <c r="F171" s="205">
        <f t="shared" si="39"/>
        <v>232.70967773437502</v>
      </c>
      <c r="G171" s="205">
        <f t="shared" si="39"/>
        <v>952.70524414062504</v>
      </c>
      <c r="H171" s="205">
        <f t="shared" si="39"/>
        <v>1287.3805273437501</v>
      </c>
      <c r="I171" s="205">
        <f t="shared" si="39"/>
        <v>140.17012695312499</v>
      </c>
      <c r="J171" s="205">
        <f t="shared" si="39"/>
        <v>4.9920507812499997</v>
      </c>
      <c r="K171" s="205">
        <f t="shared" si="39"/>
        <v>104.92124023437501</v>
      </c>
      <c r="L171" s="205">
        <f t="shared" si="39"/>
        <v>1.4294726562500002</v>
      </c>
      <c r="M171" s="205">
        <f t="shared" si="39"/>
        <v>173.84639648437499</v>
      </c>
      <c r="N171" s="214">
        <f>SUM(B171:M171)</f>
        <v>3629.3353613281247</v>
      </c>
      <c r="O171" s="237"/>
      <c r="P171" s="173"/>
      <c r="Q171" s="173"/>
      <c r="R171" s="173"/>
      <c r="S171" s="173"/>
      <c r="T171" s="192"/>
      <c r="U171" s="173"/>
      <c r="V171" s="173"/>
      <c r="W171" s="173"/>
      <c r="X171" s="192"/>
      <c r="Y171" s="173"/>
      <c r="Z171" s="173"/>
      <c r="AA171" s="173"/>
      <c r="AB171" s="192"/>
      <c r="AC171" s="167"/>
      <c r="AD171" s="167"/>
      <c r="AE171" s="167"/>
      <c r="AF171" s="167"/>
      <c r="AG171" s="167"/>
      <c r="AH171" s="167"/>
      <c r="AI171" s="167"/>
      <c r="AJ171" s="167"/>
      <c r="AK171" s="167"/>
      <c r="AL171" s="167"/>
    </row>
    <row r="172" spans="1:38">
      <c r="A172" s="173"/>
      <c r="B172" s="173"/>
      <c r="C172" s="173"/>
      <c r="D172" s="173"/>
      <c r="E172" s="173"/>
      <c r="F172" s="173"/>
      <c r="G172" s="173"/>
      <c r="H172" s="173"/>
      <c r="I172" s="173"/>
      <c r="J172" s="173"/>
      <c r="K172" s="173"/>
      <c r="L172" s="173"/>
      <c r="M172" s="173"/>
      <c r="N172" s="173"/>
      <c r="O172" s="173"/>
      <c r="P172" s="173"/>
      <c r="Q172" s="173"/>
      <c r="R172" s="173"/>
      <c r="S172" s="173"/>
      <c r="T172" s="192"/>
      <c r="U172" s="173"/>
      <c r="V172" s="173"/>
      <c r="W172" s="173"/>
      <c r="X172" s="192"/>
      <c r="Y172" s="173"/>
      <c r="Z172" s="173"/>
      <c r="AA172" s="173"/>
      <c r="AB172" s="192"/>
      <c r="AC172" s="167"/>
      <c r="AD172" s="167"/>
      <c r="AE172" s="167"/>
      <c r="AF172" s="167"/>
      <c r="AG172" s="167"/>
      <c r="AH172" s="167"/>
      <c r="AI172" s="167"/>
      <c r="AJ172" s="167"/>
      <c r="AK172" s="167"/>
      <c r="AL172" s="167"/>
    </row>
    <row r="173" spans="1:38">
      <c r="A173" s="173"/>
      <c r="B173" s="173"/>
      <c r="C173" s="173"/>
      <c r="D173" s="173"/>
      <c r="E173" s="173"/>
      <c r="F173" s="173"/>
      <c r="G173" s="173"/>
      <c r="H173" s="173"/>
      <c r="I173" s="173"/>
      <c r="J173" s="173"/>
      <c r="K173" s="173"/>
      <c r="L173" s="173"/>
      <c r="M173" s="173"/>
      <c r="N173" s="173"/>
      <c r="O173" s="173"/>
      <c r="P173" s="173"/>
      <c r="Q173" s="173"/>
      <c r="R173" s="173"/>
      <c r="S173" s="173"/>
      <c r="T173" s="192"/>
      <c r="U173" s="173"/>
      <c r="V173" s="173"/>
      <c r="W173" s="173"/>
      <c r="X173" s="192"/>
      <c r="Y173" s="173"/>
      <c r="Z173" s="173"/>
      <c r="AA173" s="173"/>
      <c r="AB173" s="192"/>
      <c r="AC173" s="167"/>
      <c r="AD173" s="167"/>
      <c r="AE173" s="167"/>
      <c r="AF173" s="167"/>
      <c r="AG173" s="167"/>
      <c r="AH173" s="167"/>
      <c r="AI173" s="167"/>
      <c r="AJ173" s="167"/>
      <c r="AK173" s="167"/>
      <c r="AL173" s="167"/>
    </row>
    <row r="174" spans="1:38">
      <c r="A174" s="173"/>
      <c r="B174" s="173"/>
      <c r="C174" s="173"/>
      <c r="D174" s="173"/>
      <c r="E174" s="173"/>
      <c r="F174" s="173"/>
      <c r="G174" s="173"/>
      <c r="H174" s="173"/>
      <c r="I174" s="173"/>
      <c r="J174" s="173"/>
      <c r="K174" s="173"/>
      <c r="L174" s="173"/>
      <c r="M174" s="173"/>
      <c r="N174" s="173"/>
      <c r="O174" s="173"/>
      <c r="P174" s="173"/>
      <c r="Q174" s="173"/>
      <c r="R174" s="173"/>
      <c r="S174" s="173"/>
      <c r="T174" s="192"/>
      <c r="U174" s="173"/>
      <c r="V174" s="173"/>
      <c r="W174" s="173"/>
      <c r="X174" s="192"/>
      <c r="Y174" s="173"/>
      <c r="Z174" s="173"/>
      <c r="AA174" s="173"/>
      <c r="AB174" s="192"/>
      <c r="AC174" s="167"/>
      <c r="AD174" s="167"/>
      <c r="AE174" s="167"/>
      <c r="AF174" s="167"/>
      <c r="AG174" s="167"/>
      <c r="AH174" s="167"/>
      <c r="AI174" s="167"/>
      <c r="AJ174" s="167"/>
      <c r="AK174" s="167"/>
      <c r="AL174" s="167"/>
    </row>
    <row r="175" spans="1:38">
      <c r="A175" s="173"/>
      <c r="B175" s="173"/>
      <c r="C175" s="173"/>
      <c r="D175" s="173"/>
      <c r="E175" s="173"/>
      <c r="F175" s="173"/>
      <c r="G175" s="173"/>
      <c r="H175" s="173"/>
      <c r="I175" s="173"/>
      <c r="J175" s="173"/>
      <c r="K175" s="173"/>
      <c r="L175" s="173"/>
      <c r="M175" s="173"/>
      <c r="N175" s="173"/>
      <c r="O175" s="173"/>
      <c r="P175" s="173"/>
      <c r="Q175" s="173"/>
      <c r="R175" s="173"/>
      <c r="S175" s="173"/>
      <c r="T175" s="192"/>
      <c r="U175" s="173"/>
      <c r="V175" s="173"/>
      <c r="W175" s="173"/>
      <c r="X175" s="192"/>
      <c r="Y175" s="173"/>
      <c r="Z175" s="173"/>
      <c r="AA175" s="173"/>
      <c r="AB175" s="192"/>
      <c r="AC175" s="167"/>
      <c r="AD175" s="167"/>
      <c r="AE175" s="167"/>
      <c r="AF175" s="167"/>
      <c r="AG175" s="167"/>
      <c r="AH175" s="167"/>
      <c r="AI175" s="167"/>
      <c r="AJ175" s="167"/>
      <c r="AK175" s="167"/>
      <c r="AL175" s="167"/>
    </row>
    <row r="176" spans="1:38">
      <c r="A176" s="173" t="s">
        <v>96</v>
      </c>
      <c r="B176" s="173"/>
      <c r="C176" s="173"/>
      <c r="D176" s="173"/>
      <c r="E176" s="173"/>
      <c r="F176" s="234"/>
      <c r="G176" s="234"/>
      <c r="H176" s="234"/>
      <c r="I176" s="234"/>
      <c r="J176" s="234"/>
      <c r="K176" s="234"/>
      <c r="L176" s="234"/>
      <c r="M176" s="173"/>
      <c r="N176" s="173"/>
      <c r="O176" s="173"/>
      <c r="P176" s="173"/>
      <c r="Q176" s="173"/>
      <c r="R176" s="173"/>
      <c r="S176" s="173"/>
      <c r="T176" s="192"/>
      <c r="U176" s="173"/>
      <c r="V176" s="173"/>
      <c r="W176" s="173"/>
      <c r="X176" s="192"/>
      <c r="Y176" s="173"/>
      <c r="Z176" s="173"/>
      <c r="AA176" s="173"/>
      <c r="AB176" s="192"/>
      <c r="AC176" s="167"/>
      <c r="AD176" s="167"/>
      <c r="AE176" s="167"/>
      <c r="AF176" s="167"/>
      <c r="AG176" s="167"/>
      <c r="AH176" s="167"/>
      <c r="AI176" s="167"/>
      <c r="AJ176" s="167"/>
      <c r="AK176" s="167"/>
      <c r="AL176" s="167"/>
    </row>
    <row r="177" spans="1:38" s="168" customFormat="1" ht="27.95" customHeight="1">
      <c r="A177" s="238" t="s">
        <v>247</v>
      </c>
      <c r="B177" s="239" t="s">
        <v>88</v>
      </c>
      <c r="C177" s="184" t="s">
        <v>260</v>
      </c>
      <c r="D177" s="239" t="s">
        <v>182</v>
      </c>
      <c r="E177" s="239" t="s">
        <v>153</v>
      </c>
      <c r="F177" s="239" t="s">
        <v>167</v>
      </c>
      <c r="G177" s="239" t="s">
        <v>183</v>
      </c>
      <c r="H177" s="193" t="s">
        <v>120</v>
      </c>
      <c r="I177" s="239" t="s">
        <v>121</v>
      </c>
      <c r="J177" s="239" t="s">
        <v>126</v>
      </c>
      <c r="K177" s="239" t="s">
        <v>184</v>
      </c>
      <c r="L177" s="239" t="s">
        <v>127</v>
      </c>
      <c r="M177" s="239" t="s">
        <v>297</v>
      </c>
      <c r="N177" s="193" t="s">
        <v>201</v>
      </c>
      <c r="O177" s="224"/>
      <c r="P177" s="236"/>
      <c r="Q177" s="224"/>
      <c r="R177" s="224"/>
      <c r="S177" s="224"/>
      <c r="T177" s="236"/>
      <c r="U177" s="224"/>
      <c r="V177" s="224"/>
      <c r="W177" s="224"/>
      <c r="X177" s="236"/>
      <c r="Y177" s="224"/>
      <c r="Z177" s="224"/>
      <c r="AA177" s="224"/>
      <c r="AB177" s="224"/>
      <c r="AC177" s="167"/>
      <c r="AD177" s="167"/>
      <c r="AE177" s="167"/>
      <c r="AF177" s="167"/>
      <c r="AG177" s="167"/>
      <c r="AH177" s="167"/>
      <c r="AI177" s="167"/>
      <c r="AJ177" s="167"/>
      <c r="AK177" s="167"/>
      <c r="AL177" s="167"/>
    </row>
    <row r="178" spans="1:38" s="241" customFormat="1">
      <c r="A178" s="231" t="s">
        <v>146</v>
      </c>
      <c r="B178" s="240">
        <f>B190/1024</f>
        <v>0.13798828125000001</v>
      </c>
      <c r="C178" s="240">
        <f>C190/1024</f>
        <v>11.50251953125</v>
      </c>
      <c r="D178" s="240">
        <f>D190/1024</f>
        <v>175.25385742187501</v>
      </c>
      <c r="E178" s="240">
        <f>E190/1024</f>
        <v>3.7494531250000001</v>
      </c>
      <c r="F178" s="240">
        <f>(F190+G190)/1024</f>
        <v>68.386396484375013</v>
      </c>
      <c r="G178" s="240">
        <f>(H190+I190)/1024</f>
        <v>305.83010742187497</v>
      </c>
      <c r="H178" s="240">
        <f t="shared" ref="H178:H184" si="40">(J190+0)/1024</f>
        <v>539.41312500000004</v>
      </c>
      <c r="I178" s="240">
        <f>(K190+L190+M190)/1024</f>
        <v>44.217314453125006</v>
      </c>
      <c r="J178" s="240">
        <f>N190/1024</f>
        <v>3.0087597656249998</v>
      </c>
      <c r="K178" s="240">
        <f>O190/1024</f>
        <v>43.717119140625002</v>
      </c>
      <c r="L178" s="240">
        <f>P190/1024</f>
        <v>0.661494140625</v>
      </c>
      <c r="M178" s="240">
        <f t="shared" ref="M178:M184" si="41">Q190/1024</f>
        <v>0</v>
      </c>
      <c r="N178" s="205">
        <f t="shared" ref="N178:N184" si="42">SUM(B178:M178)</f>
        <v>1195.8781347656252</v>
      </c>
      <c r="O178" s="181"/>
      <c r="P178" s="173"/>
      <c r="Q178" s="173"/>
      <c r="R178" s="173"/>
      <c r="S178" s="173"/>
      <c r="T178" s="192"/>
      <c r="U178" s="173"/>
      <c r="V178" s="173"/>
      <c r="W178" s="173"/>
      <c r="X178" s="192"/>
      <c r="Y178" s="173"/>
      <c r="Z178" s="173"/>
      <c r="AA178" s="173"/>
      <c r="AB178" s="192"/>
      <c r="AC178" s="167"/>
      <c r="AD178" s="167"/>
      <c r="AE178" s="167"/>
      <c r="AF178" s="167"/>
      <c r="AG178" s="167"/>
      <c r="AH178" s="167"/>
      <c r="AI178" s="167"/>
      <c r="AJ178" s="167"/>
      <c r="AK178" s="167"/>
      <c r="AL178" s="167"/>
    </row>
    <row r="179" spans="1:38" s="241" customFormat="1">
      <c r="A179" s="231" t="s">
        <v>236</v>
      </c>
      <c r="B179" s="240">
        <f t="shared" ref="B179:E184" si="43">B191/1024</f>
        <v>1.3535156249999999E-2</v>
      </c>
      <c r="C179" s="240">
        <f t="shared" si="43"/>
        <v>0.61355468749999997</v>
      </c>
      <c r="D179" s="240">
        <f t="shared" si="43"/>
        <v>21.88703125</v>
      </c>
      <c r="E179" s="240">
        <f t="shared" si="43"/>
        <v>0.33280273437500002</v>
      </c>
      <c r="F179" s="240">
        <f t="shared" ref="F179:F184" si="44">(F191+G191)/1024</f>
        <v>46.677851562500003</v>
      </c>
      <c r="G179" s="240">
        <f t="shared" ref="G179:G184" si="45">(H191+I191)/1024</f>
        <v>201.18003906250001</v>
      </c>
      <c r="H179" s="240">
        <f t="shared" si="40"/>
        <v>33.854501953125002</v>
      </c>
      <c r="I179" s="240">
        <f t="shared" ref="I179:I184" si="46">(K191+L191+M191)/1024</f>
        <v>10.342968750000001</v>
      </c>
      <c r="J179" s="240">
        <f t="shared" ref="J179:J184" si="47">N191/1024</f>
        <v>0.41677734374999997</v>
      </c>
      <c r="K179" s="240">
        <f t="shared" ref="K179:K184" si="48">O191/1024</f>
        <v>4.2234960937499997</v>
      </c>
      <c r="L179" s="240">
        <f t="shared" ref="L179:L184" si="49">P191/1024</f>
        <v>0.20997070312499999</v>
      </c>
      <c r="M179" s="240">
        <f t="shared" si="41"/>
        <v>0</v>
      </c>
      <c r="N179" s="205">
        <f t="shared" si="42"/>
        <v>319.75252929687503</v>
      </c>
      <c r="O179" s="173"/>
      <c r="P179" s="173"/>
      <c r="Q179" s="173"/>
      <c r="R179" s="173"/>
      <c r="S179" s="173"/>
      <c r="T179" s="192"/>
      <c r="U179" s="173"/>
      <c r="V179" s="173"/>
      <c r="W179" s="173"/>
      <c r="X179" s="192"/>
      <c r="Y179" s="173"/>
      <c r="Z179" s="173"/>
      <c r="AA179" s="173"/>
      <c r="AB179" s="192"/>
      <c r="AC179" s="167"/>
      <c r="AD179" s="167"/>
      <c r="AE179" s="167"/>
      <c r="AF179" s="167"/>
      <c r="AG179" s="167"/>
      <c r="AH179" s="167"/>
      <c r="AI179" s="167"/>
      <c r="AJ179" s="167"/>
      <c r="AK179" s="167"/>
      <c r="AL179" s="167"/>
    </row>
    <row r="180" spans="1:38" s="241" customFormat="1">
      <c r="A180" s="231" t="s">
        <v>387</v>
      </c>
      <c r="B180" s="240">
        <f t="shared" si="43"/>
        <v>1.0731054687499999</v>
      </c>
      <c r="C180" s="240">
        <f t="shared" si="43"/>
        <v>1.358603515625</v>
      </c>
      <c r="D180" s="240">
        <f t="shared" si="43"/>
        <v>268.20222656250002</v>
      </c>
      <c r="E180" s="240">
        <f t="shared" si="43"/>
        <v>2.9161523437499999</v>
      </c>
      <c r="F180" s="240">
        <f t="shared" si="44"/>
        <v>42.149335937499998</v>
      </c>
      <c r="G180" s="240">
        <f t="shared" si="45"/>
        <v>104.717373046875</v>
      </c>
      <c r="H180" s="240">
        <f t="shared" si="40"/>
        <v>148.63450195312501</v>
      </c>
      <c r="I180" s="240">
        <f t="shared" si="46"/>
        <v>17.843486328125</v>
      </c>
      <c r="J180" s="240">
        <f t="shared" si="47"/>
        <v>1.165302734375</v>
      </c>
      <c r="K180" s="240">
        <f t="shared" si="48"/>
        <v>16.588857421875002</v>
      </c>
      <c r="L180" s="240">
        <f t="shared" si="49"/>
        <v>6.9121093750000001E-2</v>
      </c>
      <c r="M180" s="240">
        <f t="shared" si="41"/>
        <v>0</v>
      </c>
      <c r="N180" s="205">
        <f t="shared" si="42"/>
        <v>604.71806640625005</v>
      </c>
      <c r="O180" s="173"/>
      <c r="P180" s="173"/>
      <c r="Q180" s="173"/>
      <c r="R180" s="173"/>
      <c r="S180" s="173"/>
      <c r="T180" s="192"/>
      <c r="U180" s="173"/>
      <c r="V180" s="173"/>
      <c r="W180" s="173"/>
      <c r="X180" s="192"/>
      <c r="Y180" s="173"/>
      <c r="Z180" s="173"/>
      <c r="AA180" s="173"/>
      <c r="AB180" s="192"/>
      <c r="AC180" s="167"/>
      <c r="AD180" s="167"/>
      <c r="AE180" s="167"/>
      <c r="AF180" s="167"/>
      <c r="AG180" s="167"/>
      <c r="AH180" s="167"/>
      <c r="AI180" s="167"/>
      <c r="AJ180" s="167"/>
      <c r="AK180" s="167"/>
      <c r="AL180" s="167"/>
    </row>
    <row r="181" spans="1:38" s="241" customFormat="1">
      <c r="A181" s="231" t="s">
        <v>388</v>
      </c>
      <c r="B181" s="240">
        <f t="shared" si="43"/>
        <v>1.341767578125</v>
      </c>
      <c r="C181" s="240">
        <f t="shared" si="43"/>
        <v>3.3686425781249998</v>
      </c>
      <c r="D181" s="240">
        <f t="shared" si="43"/>
        <v>210.05573242187501</v>
      </c>
      <c r="E181" s="240">
        <f t="shared" si="43"/>
        <v>4.3514160156250004</v>
      </c>
      <c r="F181" s="240">
        <f t="shared" si="44"/>
        <v>55.615810546874997</v>
      </c>
      <c r="G181" s="240">
        <f t="shared" si="45"/>
        <v>209.23976562500002</v>
      </c>
      <c r="H181" s="240">
        <f t="shared" si="40"/>
        <v>505.65190429687499</v>
      </c>
      <c r="I181" s="240">
        <f t="shared" si="46"/>
        <v>24.50583984375</v>
      </c>
      <c r="J181" s="240">
        <f t="shared" si="47"/>
        <v>0.14665039062499999</v>
      </c>
      <c r="K181" s="240">
        <f t="shared" si="48"/>
        <v>32.951005859375002</v>
      </c>
      <c r="L181" s="240">
        <f t="shared" si="49"/>
        <v>2.423828125E-2</v>
      </c>
      <c r="M181" s="240">
        <f t="shared" si="41"/>
        <v>0</v>
      </c>
      <c r="N181" s="205">
        <f t="shared" si="42"/>
        <v>1047.2527734375001</v>
      </c>
      <c r="O181" s="173"/>
      <c r="P181" s="173"/>
      <c r="Q181" s="173"/>
      <c r="R181" s="173"/>
      <c r="S181" s="173"/>
      <c r="T181" s="192"/>
      <c r="U181" s="173"/>
      <c r="V181" s="173"/>
      <c r="W181" s="173"/>
      <c r="X181" s="192"/>
      <c r="Y181" s="173"/>
      <c r="Z181" s="173"/>
      <c r="AA181" s="173"/>
      <c r="AB181" s="192"/>
      <c r="AC181" s="167"/>
      <c r="AD181" s="167"/>
      <c r="AE181" s="167"/>
      <c r="AF181" s="167"/>
      <c r="AG181" s="167"/>
      <c r="AH181" s="167"/>
      <c r="AI181" s="167"/>
      <c r="AJ181" s="167"/>
      <c r="AK181" s="167"/>
      <c r="AL181" s="167"/>
    </row>
    <row r="182" spans="1:38" s="241" customFormat="1">
      <c r="A182" s="231" t="s">
        <v>389</v>
      </c>
      <c r="B182" s="240">
        <f t="shared" si="43"/>
        <v>1.9560546875000001E-2</v>
      </c>
      <c r="C182" s="240">
        <f t="shared" si="43"/>
        <v>4.9248046875E-2</v>
      </c>
      <c r="D182" s="240">
        <f t="shared" si="43"/>
        <v>2.8819335937499999</v>
      </c>
      <c r="E182" s="240">
        <f t="shared" si="43"/>
        <v>1.953125E-5</v>
      </c>
      <c r="F182" s="240">
        <f t="shared" si="44"/>
        <v>0.30033203125000002</v>
      </c>
      <c r="G182" s="240">
        <f t="shared" si="45"/>
        <v>2.0869628906249997</v>
      </c>
      <c r="H182" s="240">
        <f t="shared" si="40"/>
        <v>0.77403320312500001</v>
      </c>
      <c r="I182" s="240">
        <f t="shared" si="46"/>
        <v>1.3491015625</v>
      </c>
      <c r="J182" s="240">
        <f t="shared" si="47"/>
        <v>1.9804687500000001E-2</v>
      </c>
      <c r="K182" s="240">
        <f t="shared" si="48"/>
        <v>8.2128906250000001E-3</v>
      </c>
      <c r="L182" s="240">
        <f t="shared" si="49"/>
        <v>1.2861328125E-2</v>
      </c>
      <c r="M182" s="240">
        <f t="shared" si="41"/>
        <v>0</v>
      </c>
      <c r="N182" s="205">
        <f t="shared" si="42"/>
        <v>7.5020703124999999</v>
      </c>
      <c r="O182" s="173"/>
      <c r="P182" s="173"/>
      <c r="Q182" s="173"/>
      <c r="R182" s="173"/>
      <c r="S182" s="173"/>
      <c r="T182" s="192"/>
      <c r="U182" s="173"/>
      <c r="V182" s="173"/>
      <c r="W182" s="173"/>
      <c r="X182" s="192"/>
      <c r="Y182" s="173"/>
      <c r="Z182" s="173"/>
      <c r="AA182" s="173"/>
      <c r="AB182" s="192"/>
      <c r="AC182" s="167"/>
      <c r="AD182" s="167"/>
      <c r="AE182" s="167"/>
      <c r="AF182" s="167"/>
      <c r="AG182" s="167"/>
      <c r="AH182" s="167"/>
      <c r="AI182" s="167"/>
      <c r="AJ182" s="167"/>
      <c r="AK182" s="167"/>
      <c r="AL182" s="167"/>
    </row>
    <row r="183" spans="1:38" s="241" customFormat="1">
      <c r="A183" s="231" t="s">
        <v>133</v>
      </c>
      <c r="B183" s="240">
        <f t="shared" si="43"/>
        <v>7.7451171875000002E-2</v>
      </c>
      <c r="C183" s="240">
        <f t="shared" si="43"/>
        <v>0.50499023437500001</v>
      </c>
      <c r="D183" s="240">
        <f t="shared" si="43"/>
        <v>14.866562500000001</v>
      </c>
      <c r="E183" s="240">
        <f t="shared" si="43"/>
        <v>0.53587890625000001</v>
      </c>
      <c r="F183" s="240">
        <f t="shared" si="44"/>
        <v>0.266962890625</v>
      </c>
      <c r="G183" s="240">
        <f t="shared" si="45"/>
        <v>16.365576171875002</v>
      </c>
      <c r="H183" s="240">
        <f t="shared" si="40"/>
        <v>54.52619140625</v>
      </c>
      <c r="I183" s="240">
        <f t="shared" si="46"/>
        <v>25.147841796875003</v>
      </c>
      <c r="J183" s="240">
        <f t="shared" si="47"/>
        <v>0.176943359375</v>
      </c>
      <c r="K183" s="240">
        <f t="shared" si="48"/>
        <v>6.1096289062500002</v>
      </c>
      <c r="L183" s="240">
        <f t="shared" si="49"/>
        <v>7.3261718749999996E-2</v>
      </c>
      <c r="M183" s="240">
        <f t="shared" si="41"/>
        <v>0</v>
      </c>
      <c r="N183" s="205">
        <f t="shared" si="42"/>
        <v>118.6512890625</v>
      </c>
      <c r="O183" s="181"/>
      <c r="P183" s="173"/>
      <c r="Q183" s="173"/>
      <c r="R183" s="173"/>
      <c r="S183" s="173"/>
      <c r="T183" s="192"/>
      <c r="U183" s="173"/>
      <c r="V183" s="173"/>
      <c r="W183" s="173"/>
      <c r="X183" s="192"/>
      <c r="Y183" s="173"/>
      <c r="Z183" s="173"/>
      <c r="AA183" s="173"/>
      <c r="AB183" s="192"/>
      <c r="AC183" s="167"/>
      <c r="AD183" s="167"/>
      <c r="AE183" s="167"/>
      <c r="AF183" s="167"/>
      <c r="AG183" s="167"/>
      <c r="AH183" s="167"/>
      <c r="AI183" s="167"/>
      <c r="AJ183" s="167"/>
      <c r="AK183" s="167"/>
      <c r="AL183" s="167"/>
    </row>
    <row r="184" spans="1:38" s="241" customFormat="1">
      <c r="A184" s="231" t="s">
        <v>147</v>
      </c>
      <c r="B184" s="240">
        <f t="shared" si="43"/>
        <v>6.8359375000000007E-5</v>
      </c>
      <c r="C184" s="240">
        <f t="shared" si="43"/>
        <v>3.4287109374999999E-2</v>
      </c>
      <c r="D184" s="240">
        <f t="shared" si="43"/>
        <v>5.5279003906249997</v>
      </c>
      <c r="E184" s="240">
        <f t="shared" si="43"/>
        <v>0.52433593749999996</v>
      </c>
      <c r="F184" s="240">
        <f t="shared" si="44"/>
        <v>19.31298828125</v>
      </c>
      <c r="G184" s="240">
        <f t="shared" si="45"/>
        <v>113.285419921875</v>
      </c>
      <c r="H184" s="240">
        <f t="shared" si="40"/>
        <v>4.5262695312499996</v>
      </c>
      <c r="I184" s="240">
        <f t="shared" si="46"/>
        <v>16.763574218749998</v>
      </c>
      <c r="J184" s="240">
        <f t="shared" si="47"/>
        <v>5.7812500000000003E-2</v>
      </c>
      <c r="K184" s="240">
        <f t="shared" si="48"/>
        <v>1.3229199218750001</v>
      </c>
      <c r="L184" s="240">
        <f t="shared" si="49"/>
        <v>0.37852539062500001</v>
      </c>
      <c r="M184" s="240">
        <f t="shared" si="41"/>
        <v>173.84639648437499</v>
      </c>
      <c r="N184" s="205">
        <f t="shared" si="42"/>
        <v>335.58049804687499</v>
      </c>
      <c r="O184" s="173"/>
      <c r="P184" s="173"/>
      <c r="Q184" s="173"/>
      <c r="R184" s="173"/>
      <c r="S184" s="173"/>
      <c r="T184" s="192"/>
      <c r="U184" s="173"/>
      <c r="V184" s="173"/>
      <c r="W184" s="173"/>
      <c r="X184" s="192"/>
      <c r="Y184" s="173"/>
      <c r="Z184" s="173"/>
      <c r="AA184" s="173"/>
      <c r="AB184" s="192"/>
      <c r="AC184" s="167"/>
      <c r="AD184" s="167"/>
      <c r="AE184" s="167"/>
      <c r="AF184" s="167"/>
      <c r="AG184" s="167"/>
      <c r="AH184" s="167"/>
      <c r="AI184" s="167"/>
      <c r="AJ184" s="167"/>
      <c r="AK184" s="167"/>
      <c r="AL184" s="167"/>
    </row>
    <row r="185" spans="1:38" s="241" customFormat="1" ht="24" customHeight="1">
      <c r="A185" s="183" t="s">
        <v>165</v>
      </c>
      <c r="B185" s="205">
        <f>SUM(B178:B184)</f>
        <v>2.6634765625000001</v>
      </c>
      <c r="C185" s="205">
        <f>SUM(C178:C184)</f>
        <v>17.431845703124999</v>
      </c>
      <c r="D185" s="205">
        <f>SUM(D178:D184)</f>
        <v>698.67524414062495</v>
      </c>
      <c r="E185" s="205">
        <f>SUM(E178:E184)</f>
        <v>12.410058593750001</v>
      </c>
      <c r="F185" s="205">
        <f t="shared" ref="F185:M185" si="50">SUM(F178:F184)</f>
        <v>232.70967773437502</v>
      </c>
      <c r="G185" s="205">
        <f t="shared" si="50"/>
        <v>952.70524414062504</v>
      </c>
      <c r="H185" s="205">
        <f t="shared" si="50"/>
        <v>1287.3805273437501</v>
      </c>
      <c r="I185" s="205">
        <f t="shared" si="50"/>
        <v>140.17012695312499</v>
      </c>
      <c r="J185" s="205">
        <f t="shared" si="50"/>
        <v>4.9920507812499997</v>
      </c>
      <c r="K185" s="205">
        <f t="shared" si="50"/>
        <v>104.92124023437501</v>
      </c>
      <c r="L185" s="205">
        <f t="shared" si="50"/>
        <v>1.4294726562500002</v>
      </c>
      <c r="M185" s="205">
        <f t="shared" si="50"/>
        <v>173.84639648437499</v>
      </c>
      <c r="N185" s="205">
        <f>SUM(N178:N184)</f>
        <v>3629.3353613281256</v>
      </c>
      <c r="O185" s="181"/>
      <c r="P185" s="173"/>
      <c r="Q185" s="173"/>
      <c r="R185" s="173"/>
      <c r="S185" s="173"/>
      <c r="T185" s="192"/>
      <c r="U185" s="173"/>
      <c r="V185" s="173"/>
      <c r="W185" s="173"/>
      <c r="X185" s="192"/>
      <c r="Y185" s="173"/>
      <c r="Z185" s="173"/>
      <c r="AA185" s="173"/>
      <c r="AB185" s="192"/>
      <c r="AC185" s="167"/>
      <c r="AD185" s="167"/>
      <c r="AE185" s="167"/>
      <c r="AF185" s="167"/>
      <c r="AG185" s="167"/>
      <c r="AH185" s="167"/>
      <c r="AI185" s="167"/>
      <c r="AJ185" s="167"/>
      <c r="AK185" s="167"/>
      <c r="AL185" s="167"/>
    </row>
    <row r="186" spans="1:38" s="241" customFormat="1">
      <c r="A186" s="173"/>
      <c r="B186" s="173"/>
      <c r="C186" s="173"/>
      <c r="D186" s="173"/>
      <c r="E186" s="173"/>
      <c r="F186" s="173"/>
      <c r="G186" s="173"/>
      <c r="H186" s="173"/>
      <c r="I186" s="173"/>
      <c r="J186" s="173"/>
      <c r="K186" s="173"/>
      <c r="L186" s="173"/>
      <c r="M186" s="173"/>
      <c r="N186" s="173"/>
      <c r="O186" s="173"/>
      <c r="P186" s="173"/>
      <c r="Q186" s="173"/>
      <c r="R186" s="173"/>
      <c r="S186" s="173"/>
      <c r="T186" s="192"/>
      <c r="U186" s="173"/>
      <c r="V186" s="173"/>
      <c r="W186" s="173"/>
      <c r="X186" s="192"/>
      <c r="Y186" s="173"/>
      <c r="Z186" s="173"/>
      <c r="AA186" s="173"/>
      <c r="AB186" s="192"/>
      <c r="AC186" s="167"/>
      <c r="AD186" s="167"/>
      <c r="AE186" s="167"/>
      <c r="AF186" s="167"/>
      <c r="AG186" s="167"/>
      <c r="AH186" s="167"/>
      <c r="AI186" s="167"/>
      <c r="AJ186" s="167"/>
      <c r="AK186" s="167"/>
      <c r="AL186" s="167"/>
    </row>
    <row r="187" spans="1:38">
      <c r="A187" s="173"/>
      <c r="B187" s="173"/>
      <c r="C187" s="173"/>
      <c r="D187" s="173"/>
      <c r="E187" s="173"/>
      <c r="F187" s="173"/>
      <c r="G187" s="173"/>
      <c r="H187" s="173"/>
      <c r="I187" s="173"/>
      <c r="J187" s="173"/>
      <c r="K187" s="173"/>
      <c r="L187" s="173"/>
      <c r="M187" s="173"/>
      <c r="N187" s="173"/>
      <c r="O187" s="173"/>
      <c r="P187" s="173"/>
      <c r="Q187" s="173"/>
      <c r="R187" s="173"/>
      <c r="S187" s="173"/>
      <c r="T187" s="192"/>
      <c r="U187" s="173"/>
      <c r="V187" s="173"/>
      <c r="W187" s="173"/>
      <c r="X187" s="192"/>
      <c r="Y187" s="173"/>
      <c r="Z187" s="173"/>
      <c r="AA187" s="173"/>
      <c r="AB187" s="192"/>
      <c r="AC187" s="167"/>
      <c r="AD187" s="167"/>
      <c r="AE187" s="167"/>
      <c r="AF187" s="167"/>
      <c r="AG187" s="167"/>
      <c r="AH187" s="167"/>
      <c r="AI187" s="167"/>
      <c r="AJ187" s="167"/>
      <c r="AK187" s="167"/>
      <c r="AL187" s="167"/>
    </row>
    <row r="188" spans="1:38">
      <c r="A188" s="173" t="s">
        <v>78</v>
      </c>
      <c r="B188" s="173"/>
      <c r="C188" s="173"/>
      <c r="D188" s="173"/>
      <c r="E188" s="173"/>
      <c r="F188" s="173"/>
      <c r="G188" s="173"/>
      <c r="H188" s="173"/>
      <c r="I188" s="173"/>
      <c r="J188" s="173"/>
      <c r="K188" s="173"/>
      <c r="L188" s="173"/>
      <c r="M188" s="173"/>
      <c r="N188" s="173"/>
      <c r="O188" s="173"/>
      <c r="P188" s="173"/>
      <c r="Q188" s="173"/>
      <c r="R188" s="173"/>
      <c r="S188" s="173"/>
      <c r="T188" s="192"/>
      <c r="U188" s="173"/>
      <c r="V188" s="173"/>
      <c r="W188" s="173"/>
      <c r="X188" s="192"/>
      <c r="Y188" s="173"/>
      <c r="Z188" s="173"/>
      <c r="AA188" s="173"/>
      <c r="AB188" s="192"/>
      <c r="AC188" s="167"/>
      <c r="AD188" s="167"/>
      <c r="AE188" s="167"/>
      <c r="AF188" s="167"/>
      <c r="AG188" s="167"/>
      <c r="AH188" s="167"/>
      <c r="AI188" s="167"/>
      <c r="AJ188" s="167"/>
      <c r="AK188" s="167"/>
      <c r="AL188" s="167"/>
    </row>
    <row r="189" spans="1:38" s="230" customFormat="1" ht="25.5">
      <c r="A189" s="238" t="s">
        <v>247</v>
      </c>
      <c r="B189" s="193" t="s">
        <v>88</v>
      </c>
      <c r="C189" s="184" t="s">
        <v>260</v>
      </c>
      <c r="D189" s="193" t="s">
        <v>152</v>
      </c>
      <c r="E189" s="193" t="s">
        <v>153</v>
      </c>
      <c r="F189" s="193" t="s">
        <v>118</v>
      </c>
      <c r="G189" s="193" t="s">
        <v>372</v>
      </c>
      <c r="H189" s="193" t="s">
        <v>119</v>
      </c>
      <c r="I189" s="418" t="s">
        <v>386</v>
      </c>
      <c r="J189" s="193" t="s">
        <v>120</v>
      </c>
      <c r="K189" s="193" t="s">
        <v>121</v>
      </c>
      <c r="L189" s="193" t="s">
        <v>373</v>
      </c>
      <c r="M189" s="193" t="s">
        <v>192</v>
      </c>
      <c r="N189" s="193" t="s">
        <v>126</v>
      </c>
      <c r="O189" s="193" t="s">
        <v>193</v>
      </c>
      <c r="P189" s="193" t="s">
        <v>127</v>
      </c>
      <c r="Q189" s="176" t="s">
        <v>23</v>
      </c>
      <c r="R189" s="193" t="s">
        <v>201</v>
      </c>
      <c r="S189" s="224"/>
      <c r="T189" s="236"/>
      <c r="U189" s="224"/>
      <c r="V189" s="224"/>
      <c r="W189" s="224"/>
      <c r="X189" s="236"/>
      <c r="Y189" s="224"/>
      <c r="Z189" s="224"/>
      <c r="AA189" s="224"/>
      <c r="AB189" s="236"/>
      <c r="AC189" s="203"/>
      <c r="AD189" s="203"/>
      <c r="AE189" s="203"/>
      <c r="AF189" s="203"/>
      <c r="AG189" s="203"/>
      <c r="AH189" s="203"/>
      <c r="AI189" s="203"/>
      <c r="AJ189" s="203"/>
      <c r="AK189" s="203"/>
      <c r="AL189" s="203"/>
    </row>
    <row r="190" spans="1:38">
      <c r="A190" s="231" t="s">
        <v>146</v>
      </c>
      <c r="B190" s="205">
        <v>141.30000000000001</v>
      </c>
      <c r="C190" s="205">
        <v>11778.58</v>
      </c>
      <c r="D190" s="205">
        <v>179459.95</v>
      </c>
      <c r="E190" s="205">
        <v>3839.44</v>
      </c>
      <c r="F190" s="205">
        <v>34951.230000000003</v>
      </c>
      <c r="G190" s="205">
        <v>35076.44</v>
      </c>
      <c r="H190" s="205">
        <v>312331.86</v>
      </c>
      <c r="I190" s="205">
        <v>838.17</v>
      </c>
      <c r="J190" s="205">
        <v>552359.04</v>
      </c>
      <c r="K190" s="205">
        <v>44758.43</v>
      </c>
      <c r="L190" s="205">
        <v>39.44</v>
      </c>
      <c r="M190" s="205">
        <v>480.66</v>
      </c>
      <c r="N190" s="205">
        <v>3080.97</v>
      </c>
      <c r="O190" s="205">
        <v>44766.33</v>
      </c>
      <c r="P190" s="205">
        <v>677.37</v>
      </c>
      <c r="Q190" s="205"/>
      <c r="R190" s="205">
        <f t="shared" ref="R190:R197" si="51">SUM(B190:Q190)</f>
        <v>1224579.2100000002</v>
      </c>
      <c r="S190" s="173"/>
      <c r="T190" s="192"/>
      <c r="U190" s="173"/>
      <c r="V190" s="173"/>
      <c r="W190" s="173"/>
      <c r="X190" s="192"/>
      <c r="Y190" s="173"/>
      <c r="Z190" s="173"/>
      <c r="AA190" s="173"/>
      <c r="AB190" s="192"/>
      <c r="AC190" s="167"/>
      <c r="AD190" s="167"/>
      <c r="AE190" s="167"/>
      <c r="AF190" s="167"/>
      <c r="AG190" s="167"/>
      <c r="AH190" s="167"/>
      <c r="AI190" s="167"/>
      <c r="AJ190" s="167"/>
      <c r="AK190" s="167"/>
      <c r="AL190" s="167"/>
    </row>
    <row r="191" spans="1:38">
      <c r="A191" s="231" t="s">
        <v>236</v>
      </c>
      <c r="B191" s="205">
        <v>13.86</v>
      </c>
      <c r="C191" s="205">
        <v>628.28</v>
      </c>
      <c r="D191" s="205">
        <v>22412.32</v>
      </c>
      <c r="E191" s="205">
        <v>340.79</v>
      </c>
      <c r="F191" s="205">
        <v>36427.870000000003</v>
      </c>
      <c r="G191" s="205">
        <v>11370.25</v>
      </c>
      <c r="H191" s="205">
        <v>205725.67</v>
      </c>
      <c r="I191" s="205">
        <v>282.69</v>
      </c>
      <c r="J191" s="205">
        <v>34667.01</v>
      </c>
      <c r="K191" s="205">
        <v>10479.32</v>
      </c>
      <c r="L191" s="205">
        <v>1.61</v>
      </c>
      <c r="M191" s="205">
        <v>110.27</v>
      </c>
      <c r="N191" s="205">
        <v>426.78</v>
      </c>
      <c r="O191" s="205">
        <v>4324.8599999999997</v>
      </c>
      <c r="P191" s="205">
        <v>215.01</v>
      </c>
      <c r="Q191" s="205"/>
      <c r="R191" s="205">
        <f t="shared" si="51"/>
        <v>327426.59000000008</v>
      </c>
      <c r="S191" s="192"/>
      <c r="T191" s="192"/>
      <c r="U191" s="173"/>
      <c r="V191" s="173"/>
      <c r="W191" s="173"/>
      <c r="X191" s="192"/>
      <c r="Y191" s="173"/>
      <c r="Z191" s="173"/>
      <c r="AA191" s="173"/>
      <c r="AB191" s="192"/>
      <c r="AC191" s="167"/>
      <c r="AD191" s="167"/>
      <c r="AE191" s="167"/>
      <c r="AF191" s="167"/>
      <c r="AG191" s="167"/>
      <c r="AH191" s="167"/>
      <c r="AI191" s="167"/>
      <c r="AJ191" s="167"/>
      <c r="AK191" s="167"/>
      <c r="AL191" s="167"/>
    </row>
    <row r="192" spans="1:38">
      <c r="A192" s="231" t="s">
        <v>387</v>
      </c>
      <c r="B192" s="205">
        <v>1098.8599999999999</v>
      </c>
      <c r="C192" s="205">
        <v>1391.21</v>
      </c>
      <c r="D192" s="205">
        <v>274639.08</v>
      </c>
      <c r="E192" s="205">
        <v>2986.14</v>
      </c>
      <c r="F192" s="205">
        <v>16390.84</v>
      </c>
      <c r="G192" s="205">
        <v>26770.080000000002</v>
      </c>
      <c r="H192" s="205">
        <v>106962.36</v>
      </c>
      <c r="I192" s="205">
        <v>268.23</v>
      </c>
      <c r="J192" s="205">
        <v>152201.73000000001</v>
      </c>
      <c r="K192" s="205">
        <v>18153.47</v>
      </c>
      <c r="L192" s="205">
        <v>13.17</v>
      </c>
      <c r="M192" s="205">
        <v>105.09</v>
      </c>
      <c r="N192" s="205">
        <v>1193.27</v>
      </c>
      <c r="O192" s="205">
        <v>16986.990000000002</v>
      </c>
      <c r="P192" s="205">
        <v>70.78</v>
      </c>
      <c r="Q192" s="205"/>
      <c r="R192" s="205">
        <f t="shared" si="51"/>
        <v>619231.30000000005</v>
      </c>
      <c r="S192" s="173"/>
      <c r="T192" s="192"/>
      <c r="U192" s="173"/>
      <c r="V192" s="173"/>
      <c r="W192" s="173"/>
      <c r="X192" s="192"/>
      <c r="Y192" s="173"/>
      <c r="Z192" s="173"/>
      <c r="AA192" s="173"/>
      <c r="AB192" s="192"/>
      <c r="AC192" s="167"/>
      <c r="AD192" s="167"/>
      <c r="AE192" s="167"/>
      <c r="AF192" s="167"/>
      <c r="AG192" s="167"/>
      <c r="AH192" s="167"/>
      <c r="AI192" s="167"/>
      <c r="AJ192" s="167"/>
      <c r="AK192" s="167"/>
      <c r="AL192" s="167"/>
    </row>
    <row r="193" spans="1:38">
      <c r="A193" s="231" t="s">
        <v>388</v>
      </c>
      <c r="B193" s="205">
        <v>1373.97</v>
      </c>
      <c r="C193" s="205">
        <v>3449.49</v>
      </c>
      <c r="D193" s="205">
        <v>215097.07</v>
      </c>
      <c r="E193" s="205">
        <v>4455.8500000000004</v>
      </c>
      <c r="F193" s="205">
        <v>37259.67</v>
      </c>
      <c r="G193" s="205">
        <v>19690.919999999998</v>
      </c>
      <c r="H193" s="205">
        <v>214245.76000000001</v>
      </c>
      <c r="I193" s="205">
        <v>15.76</v>
      </c>
      <c r="J193" s="205">
        <v>517787.55</v>
      </c>
      <c r="K193" s="205">
        <v>25049.45</v>
      </c>
      <c r="L193" s="205">
        <v>0.26</v>
      </c>
      <c r="M193" s="205">
        <v>44.27</v>
      </c>
      <c r="N193" s="205">
        <v>150.16999999999999</v>
      </c>
      <c r="O193" s="205">
        <v>33741.83</v>
      </c>
      <c r="P193" s="205">
        <v>24.82</v>
      </c>
      <c r="Q193" s="205"/>
      <c r="R193" s="205">
        <f t="shared" si="51"/>
        <v>1072386.8400000001</v>
      </c>
      <c r="S193" s="173"/>
      <c r="T193" s="192"/>
      <c r="U193" s="173"/>
      <c r="V193" s="173"/>
      <c r="W193" s="173"/>
      <c r="X193" s="192"/>
      <c r="Y193" s="173"/>
      <c r="Z193" s="173"/>
      <c r="AA193" s="173"/>
      <c r="AB193" s="192"/>
      <c r="AC193" s="167"/>
      <c r="AD193" s="167"/>
      <c r="AE193" s="167"/>
      <c r="AF193" s="167"/>
      <c r="AG193" s="167"/>
      <c r="AH193" s="167"/>
      <c r="AI193" s="167"/>
      <c r="AJ193" s="167"/>
      <c r="AK193" s="167"/>
      <c r="AL193" s="167"/>
    </row>
    <row r="194" spans="1:38">
      <c r="A194" s="231" t="s">
        <v>389</v>
      </c>
      <c r="B194" s="205">
        <v>20.03</v>
      </c>
      <c r="C194" s="205">
        <v>50.43</v>
      </c>
      <c r="D194" s="205">
        <v>2951.1</v>
      </c>
      <c r="E194" s="205">
        <v>0.02</v>
      </c>
      <c r="F194" s="205">
        <v>16.73</v>
      </c>
      <c r="G194" s="205">
        <v>290.81</v>
      </c>
      <c r="H194" s="205">
        <v>2132.9499999999998</v>
      </c>
      <c r="I194" s="205">
        <v>4.0999999999999996</v>
      </c>
      <c r="J194" s="205">
        <v>792.61</v>
      </c>
      <c r="K194" s="205">
        <v>1378.74</v>
      </c>
      <c r="L194" s="205">
        <v>2.65</v>
      </c>
      <c r="M194" s="205">
        <v>0.09</v>
      </c>
      <c r="N194" s="205">
        <v>20.28</v>
      </c>
      <c r="O194" s="205">
        <v>8.41</v>
      </c>
      <c r="P194" s="205">
        <v>13.17</v>
      </c>
      <c r="Q194" s="205"/>
      <c r="R194" s="205">
        <f t="shared" si="51"/>
        <v>7682.119999999999</v>
      </c>
      <c r="S194" s="173"/>
      <c r="T194" s="192"/>
      <c r="U194" s="173"/>
      <c r="V194" s="173"/>
      <c r="W194" s="173"/>
      <c r="X194" s="192"/>
      <c r="Y194" s="173"/>
      <c r="Z194" s="173"/>
      <c r="AA194" s="173"/>
      <c r="AB194" s="192"/>
      <c r="AC194" s="167"/>
      <c r="AD194" s="167"/>
      <c r="AE194" s="167"/>
      <c r="AF194" s="167"/>
      <c r="AG194" s="167"/>
      <c r="AH194" s="167"/>
      <c r="AI194" s="167"/>
      <c r="AJ194" s="167"/>
      <c r="AK194" s="167"/>
      <c r="AL194" s="167"/>
    </row>
    <row r="195" spans="1:38">
      <c r="A195" s="231" t="s">
        <v>133</v>
      </c>
      <c r="B195" s="205">
        <v>79.31</v>
      </c>
      <c r="C195" s="205">
        <v>517.11</v>
      </c>
      <c r="D195" s="205">
        <v>15223.36</v>
      </c>
      <c r="E195" s="205">
        <v>548.74</v>
      </c>
      <c r="F195" s="205">
        <v>273.37</v>
      </c>
      <c r="G195" s="3">
        <v>0</v>
      </c>
      <c r="H195" s="205">
        <v>16677.310000000001</v>
      </c>
      <c r="I195" s="205">
        <v>81.040000000000006</v>
      </c>
      <c r="J195" s="205">
        <v>55834.82</v>
      </c>
      <c r="K195" s="205">
        <v>25747.83</v>
      </c>
      <c r="L195" s="205">
        <v>0.61</v>
      </c>
      <c r="M195" s="205">
        <v>2.95</v>
      </c>
      <c r="N195" s="205">
        <v>181.19</v>
      </c>
      <c r="O195" s="205">
        <v>6256.26</v>
      </c>
      <c r="P195" s="205">
        <v>75.02</v>
      </c>
      <c r="Q195" s="205"/>
      <c r="R195" s="205">
        <f t="shared" si="51"/>
        <v>121498.92</v>
      </c>
      <c r="S195" s="173"/>
      <c r="T195" s="192"/>
      <c r="U195" s="173"/>
      <c r="V195" s="173"/>
      <c r="W195" s="173"/>
      <c r="X195" s="192"/>
      <c r="Y195" s="173"/>
      <c r="Z195" s="173"/>
      <c r="AA195" s="173"/>
      <c r="AB195" s="192"/>
      <c r="AC195" s="167"/>
      <c r="AD195" s="167"/>
      <c r="AE195" s="167"/>
      <c r="AF195" s="167"/>
      <c r="AG195" s="167"/>
      <c r="AH195" s="167"/>
      <c r="AI195" s="167"/>
      <c r="AJ195" s="167"/>
      <c r="AK195" s="167"/>
      <c r="AL195" s="167"/>
    </row>
    <row r="196" spans="1:38">
      <c r="A196" s="231" t="s">
        <v>147</v>
      </c>
      <c r="B196" s="205">
        <v>7.0000000000000007E-2</v>
      </c>
      <c r="C196" s="205">
        <v>35.11</v>
      </c>
      <c r="D196" s="205">
        <v>5660.57</v>
      </c>
      <c r="E196" s="205">
        <v>536.91999999999996</v>
      </c>
      <c r="F196" s="205">
        <v>19776.5</v>
      </c>
      <c r="G196" s="3">
        <v>0</v>
      </c>
      <c r="H196" s="205">
        <v>115999.64</v>
      </c>
      <c r="I196" s="205">
        <v>4.63</v>
      </c>
      <c r="J196" s="205">
        <v>4634.8999999999996</v>
      </c>
      <c r="K196" s="205">
        <v>17165.599999999999</v>
      </c>
      <c r="L196" s="205">
        <v>7.0000000000000007E-2</v>
      </c>
      <c r="M196" s="205">
        <v>0.23</v>
      </c>
      <c r="N196" s="205">
        <v>59.2</v>
      </c>
      <c r="O196" s="205">
        <v>1354.67</v>
      </c>
      <c r="P196" s="205">
        <v>387.61</v>
      </c>
      <c r="Q196" s="205">
        <v>178018.71</v>
      </c>
      <c r="R196" s="205">
        <f t="shared" si="51"/>
        <v>343634.43000000005</v>
      </c>
      <c r="S196" s="173"/>
      <c r="T196" s="192"/>
      <c r="U196" s="173"/>
      <c r="V196" s="173"/>
      <c r="W196" s="173"/>
      <c r="X196" s="192"/>
      <c r="Y196" s="173"/>
      <c r="Z196" s="173"/>
      <c r="AA196" s="173"/>
      <c r="AB196" s="192"/>
      <c r="AC196" s="167"/>
      <c r="AD196" s="167"/>
      <c r="AE196" s="167"/>
      <c r="AF196" s="167"/>
      <c r="AG196" s="167"/>
      <c r="AH196" s="167"/>
      <c r="AI196" s="167"/>
      <c r="AJ196" s="167"/>
      <c r="AK196" s="167"/>
      <c r="AL196" s="167"/>
    </row>
    <row r="197" spans="1:38" ht="25.5">
      <c r="A197" s="183" t="s">
        <v>197</v>
      </c>
      <c r="B197" s="205">
        <f t="shared" ref="B197:Q197" si="52">SUM(B190:B196)</f>
        <v>2727.4</v>
      </c>
      <c r="C197" s="205">
        <f t="shared" si="52"/>
        <v>17850.21</v>
      </c>
      <c r="D197" s="205">
        <f t="shared" si="52"/>
        <v>715443.45</v>
      </c>
      <c r="E197" s="205">
        <f t="shared" si="52"/>
        <v>12707.900000000001</v>
      </c>
      <c r="F197" s="205">
        <f t="shared" si="52"/>
        <v>145096.21</v>
      </c>
      <c r="G197" s="205">
        <f t="shared" si="52"/>
        <v>93198.5</v>
      </c>
      <c r="H197" s="205">
        <f t="shared" si="52"/>
        <v>974075.55</v>
      </c>
      <c r="I197" s="205">
        <f t="shared" si="52"/>
        <v>1494.62</v>
      </c>
      <c r="J197" s="205">
        <f t="shared" si="52"/>
        <v>1318277.6600000001</v>
      </c>
      <c r="K197" s="205">
        <f t="shared" si="52"/>
        <v>142732.84</v>
      </c>
      <c r="L197" s="205">
        <f t="shared" si="52"/>
        <v>57.809999999999995</v>
      </c>
      <c r="M197" s="205">
        <f t="shared" si="52"/>
        <v>743.56000000000017</v>
      </c>
      <c r="N197" s="205">
        <f t="shared" si="52"/>
        <v>5111.8599999999997</v>
      </c>
      <c r="O197" s="205">
        <f t="shared" si="52"/>
        <v>107439.35</v>
      </c>
      <c r="P197" s="205">
        <f t="shared" si="52"/>
        <v>1463.7800000000002</v>
      </c>
      <c r="Q197" s="205">
        <f t="shared" si="52"/>
        <v>178018.71</v>
      </c>
      <c r="R197" s="205">
        <f t="shared" si="51"/>
        <v>3716439.4099999997</v>
      </c>
      <c r="S197" s="181"/>
      <c r="T197" s="192"/>
      <c r="U197" s="173"/>
      <c r="V197" s="173"/>
      <c r="W197" s="173"/>
      <c r="X197" s="192"/>
      <c r="Y197" s="173"/>
      <c r="Z197" s="173"/>
      <c r="AA197" s="173"/>
      <c r="AB197" s="192"/>
      <c r="AC197" s="167"/>
      <c r="AD197" s="167"/>
      <c r="AE197" s="167"/>
      <c r="AF197" s="167"/>
      <c r="AG197" s="167"/>
      <c r="AH197" s="167"/>
      <c r="AI197" s="167"/>
      <c r="AJ197" s="167"/>
      <c r="AK197" s="167"/>
      <c r="AL197" s="167"/>
    </row>
    <row r="198" spans="1:38">
      <c r="A198" s="224"/>
      <c r="B198" s="192"/>
      <c r="C198" s="192"/>
      <c r="D198" s="192"/>
      <c r="E198" s="192"/>
      <c r="F198" s="192"/>
      <c r="G198" s="192"/>
      <c r="H198" s="192"/>
      <c r="I198" s="192"/>
      <c r="J198" s="192"/>
      <c r="K198" s="192"/>
      <c r="L198" s="192"/>
      <c r="M198" s="192"/>
      <c r="N198" s="192"/>
      <c r="O198" s="192"/>
      <c r="P198" s="192"/>
      <c r="Q198" s="192"/>
      <c r="R198" s="181"/>
      <c r="S198" s="192"/>
      <c r="T198" s="173"/>
      <c r="U198" s="173"/>
      <c r="V198" s="173"/>
      <c r="W198" s="192"/>
      <c r="X198" s="173"/>
      <c r="Y198" s="173"/>
      <c r="Z198" s="173"/>
      <c r="AA198" s="192"/>
      <c r="AB198" s="167"/>
      <c r="AC198" s="167"/>
      <c r="AD198" s="167"/>
      <c r="AE198" s="167"/>
      <c r="AF198" s="167"/>
      <c r="AG198" s="167"/>
      <c r="AH198" s="167"/>
      <c r="AI198" s="167"/>
      <c r="AJ198" s="167"/>
      <c r="AK198" s="167"/>
    </row>
    <row r="199" spans="1:38">
      <c r="A199" s="171" t="s">
        <v>22</v>
      </c>
      <c r="B199" s="173"/>
      <c r="C199" s="181"/>
      <c r="D199" s="173"/>
      <c r="E199" s="173"/>
      <c r="F199" s="173"/>
      <c r="G199" s="209"/>
      <c r="H199" s="173"/>
      <c r="I199" s="173"/>
      <c r="J199" s="173"/>
      <c r="K199" s="181"/>
      <c r="L199" s="173"/>
      <c r="M199" s="173"/>
      <c r="N199" s="173"/>
      <c r="O199" s="173"/>
      <c r="P199" s="173"/>
      <c r="Q199" s="173"/>
      <c r="R199" s="173"/>
      <c r="S199" s="173"/>
      <c r="T199" s="192"/>
      <c r="U199" s="173"/>
      <c r="V199" s="173"/>
      <c r="W199" s="173"/>
      <c r="X199" s="192"/>
      <c r="Y199" s="173"/>
      <c r="Z199" s="173"/>
      <c r="AA199" s="173"/>
      <c r="AB199" s="192"/>
      <c r="AC199" s="167"/>
      <c r="AD199" s="167"/>
      <c r="AE199" s="167"/>
      <c r="AF199" s="167"/>
      <c r="AG199" s="167"/>
      <c r="AH199" s="167"/>
      <c r="AI199" s="167"/>
      <c r="AJ199" s="167"/>
      <c r="AK199" s="167"/>
      <c r="AL199" s="167"/>
    </row>
    <row r="200" spans="1:38">
      <c r="A200" s="173"/>
      <c r="B200" s="173"/>
      <c r="C200" s="173"/>
      <c r="D200" s="173"/>
      <c r="E200" s="173"/>
      <c r="F200" s="173"/>
      <c r="G200" s="209"/>
      <c r="H200" s="173"/>
      <c r="I200" s="173"/>
      <c r="J200" s="120"/>
      <c r="K200" s="173"/>
      <c r="L200" s="173"/>
      <c r="M200" s="173"/>
      <c r="N200" s="173"/>
      <c r="O200" s="173"/>
      <c r="P200" s="173"/>
      <c r="Q200" s="173"/>
      <c r="R200" s="173"/>
      <c r="S200" s="173"/>
      <c r="T200" s="192"/>
      <c r="U200" s="173"/>
      <c r="V200" s="173"/>
      <c r="W200" s="173"/>
      <c r="X200" s="192"/>
      <c r="Y200" s="173"/>
      <c r="Z200" s="173"/>
      <c r="AA200" s="173"/>
      <c r="AB200" s="192"/>
      <c r="AC200" s="167"/>
      <c r="AD200" s="167"/>
      <c r="AE200" s="167"/>
      <c r="AF200" s="167"/>
      <c r="AG200" s="167"/>
      <c r="AH200" s="167"/>
      <c r="AI200" s="167"/>
      <c r="AJ200" s="167"/>
      <c r="AK200" s="167"/>
      <c r="AL200" s="167"/>
    </row>
    <row r="201" spans="1:38">
      <c r="B201" s="167"/>
      <c r="C201" s="167"/>
      <c r="D201" s="167"/>
      <c r="E201" s="167"/>
      <c r="F201" s="167"/>
      <c r="G201" s="167"/>
      <c r="H201" s="167"/>
      <c r="I201" s="167"/>
      <c r="J201" s="167"/>
      <c r="K201" s="167"/>
      <c r="L201" s="167"/>
      <c r="M201" s="167"/>
      <c r="N201" s="167"/>
      <c r="O201" s="167"/>
      <c r="P201" s="167"/>
      <c r="Q201" s="167"/>
      <c r="R201" s="167"/>
      <c r="S201" s="167"/>
      <c r="T201" s="167"/>
      <c r="U201" s="167"/>
      <c r="V201" s="167"/>
      <c r="W201" s="167"/>
      <c r="X201" s="167"/>
      <c r="Y201" s="167"/>
      <c r="Z201" s="167"/>
      <c r="AA201" s="167"/>
      <c r="AB201" s="167"/>
      <c r="AC201" s="167"/>
      <c r="AD201" s="167"/>
      <c r="AE201" s="167"/>
      <c r="AF201" s="167"/>
      <c r="AG201" s="167"/>
      <c r="AH201" s="167"/>
      <c r="AI201" s="167"/>
    </row>
    <row r="202" spans="1:38">
      <c r="A202" s="242"/>
      <c r="B202" s="167"/>
      <c r="C202" s="167"/>
      <c r="D202" s="167"/>
      <c r="E202" s="167"/>
      <c r="F202" s="167"/>
      <c r="G202" s="167"/>
      <c r="H202" s="167"/>
      <c r="I202" s="167"/>
      <c r="J202" s="167"/>
      <c r="K202" s="167"/>
      <c r="L202" s="167"/>
      <c r="M202" s="167"/>
      <c r="N202" s="167"/>
      <c r="O202" s="167"/>
      <c r="P202" s="167"/>
      <c r="Q202" s="167"/>
      <c r="R202" s="167"/>
      <c r="S202" s="167"/>
      <c r="T202" s="167"/>
      <c r="U202" s="167"/>
      <c r="V202" s="167"/>
      <c r="W202" s="167"/>
      <c r="X202" s="167"/>
      <c r="Y202" s="167"/>
      <c r="Z202" s="167"/>
      <c r="AA202" s="167"/>
      <c r="AB202" s="167"/>
      <c r="AC202" s="167"/>
      <c r="AD202" s="167"/>
      <c r="AE202" s="167"/>
      <c r="AF202" s="167"/>
      <c r="AG202" s="167"/>
      <c r="AH202" s="167"/>
      <c r="AI202" s="167"/>
    </row>
  </sheetData>
  <mergeCells count="3">
    <mergeCell ref="A165:D165"/>
    <mergeCell ref="A1:N1"/>
    <mergeCell ref="A13:D13"/>
  </mergeCells>
  <phoneticPr fontId="2" type="noConversion"/>
  <pageMargins left="0.75" right="0.75" top="1" bottom="1" header="0.5" footer="0.5"/>
  <pageSetup scale="60" orientation="landscape" horizontalDpi="4294967292" verticalDpi="4294967292" r:id="rId1"/>
  <headerFooter alignWithMargins="0">
    <oddHeader>&amp;R&amp;F
&amp;A</oddHeader>
    <oddFooter>&amp;RDecember 2010</oddFooter>
  </headerFooter>
  <rowBreaks count="2" manualBreakCount="2">
    <brk id="152" max="16383" man="1"/>
    <brk id="199" max="16383"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28</vt:i4>
      </vt:variant>
      <vt:variant>
        <vt:lpstr>Named Ranges</vt:lpstr>
      </vt:variant>
      <vt:variant>
        <vt:i4>14</vt:i4>
      </vt:variant>
    </vt:vector>
  </HeadingPairs>
  <TitlesOfParts>
    <vt:vector size="42" baseType="lpstr">
      <vt:lpstr>Cover</vt:lpstr>
      <vt:lpstr>Preface</vt:lpstr>
      <vt:lpstr>Introduction</vt:lpstr>
      <vt:lpstr>Summary</vt:lpstr>
      <vt:lpstr>Notes</vt:lpstr>
      <vt:lpstr>Ingest</vt:lpstr>
      <vt:lpstr>Archive</vt:lpstr>
      <vt:lpstr>Total Archive Size</vt:lpstr>
      <vt:lpstr>Distribution</vt:lpstr>
      <vt:lpstr>NRT Distribution</vt:lpstr>
      <vt:lpstr>CALIPSO</vt:lpstr>
      <vt:lpstr>Top 20 Countries - Dist</vt:lpstr>
      <vt:lpstr>Unique Product Counts</vt:lpstr>
      <vt:lpstr>Top 10 Products - Dist</vt:lpstr>
      <vt:lpstr>Data Users</vt:lpstr>
      <vt:lpstr>Foreign Distribution</vt:lpstr>
      <vt:lpstr>Web Visits-Visitors</vt:lpstr>
      <vt:lpstr>Web Repeat Visitors</vt:lpstr>
      <vt:lpstr>Web Activity by Domain</vt:lpstr>
      <vt:lpstr>Web Activity by Country</vt:lpstr>
      <vt:lpstr>Total Users</vt:lpstr>
      <vt:lpstr>Product Distribution Trend</vt:lpstr>
      <vt:lpstr>Volume Distribution Trend</vt:lpstr>
      <vt:lpstr>Top 10 Product Trend</vt:lpstr>
      <vt:lpstr>US - Foreign Trend</vt:lpstr>
      <vt:lpstr>Public - Science User Trend</vt:lpstr>
      <vt:lpstr>Web Trends</vt:lpstr>
      <vt:lpstr>Definitions</vt:lpstr>
      <vt:lpstr>Archive!Print_Area</vt:lpstr>
      <vt:lpstr>Cover!Print_Area</vt:lpstr>
      <vt:lpstr>Definitions!Print_Area</vt:lpstr>
      <vt:lpstr>Ingest!Print_Area</vt:lpstr>
      <vt:lpstr>Introduction!Print_Area</vt:lpstr>
      <vt:lpstr>Preface!Print_Area</vt:lpstr>
      <vt:lpstr>'Product Distribution Trend'!Print_Area</vt:lpstr>
      <vt:lpstr>'Public - Science User Trend'!Print_Area</vt:lpstr>
      <vt:lpstr>Summary!Print_Area</vt:lpstr>
      <vt:lpstr>'Top 20 Countries - Dist'!Print_Area</vt:lpstr>
      <vt:lpstr>'Total Archive Size'!Print_Area</vt:lpstr>
      <vt:lpstr>'Total Users'!Print_Area</vt:lpstr>
      <vt:lpstr>'Web Repeat Visitors'!Print_Area</vt:lpstr>
      <vt:lpstr>'Web Trends'!Print_Area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dmartin</cp:lastModifiedBy>
  <cp:lastPrinted>2011-01-28T19:01:09Z</cp:lastPrinted>
  <dcterms:created xsi:type="dcterms:W3CDTF">2009-01-06T14:55:46Z</dcterms:created>
  <dcterms:modified xsi:type="dcterms:W3CDTF">2011-04-20T23:58:58Z</dcterms:modified>
</cp:coreProperties>
</file>